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ngelika.ruubel\Documents\ANGELIKA TOO\METODOLOOGIAKOMISJON\3. Projektid\Riskide hindamise tööpaber\"/>
    </mc:Choice>
  </mc:AlternateContent>
  <xr:revisionPtr revIDLastSave="0" documentId="13_ncr:1_{C1A37249-CF67-4FC0-8653-050968166693}" xr6:coauthVersionLast="47" xr6:coauthVersionMax="47" xr10:uidLastSave="{00000000-0000-0000-0000-000000000000}"/>
  <bookViews>
    <workbookView xWindow="28680" yWindow="-6405" windowWidth="29040" windowHeight="16440" xr2:uid="{00000000-000D-0000-FFFF-FFFF00000000}"/>
  </bookViews>
  <sheets>
    <sheet name="Riskihinnang FA tasemel" sheetId="16" r:id="rId1"/>
    <sheet name="Riskihinnang väite tase(sk1)" sheetId="15" r:id="rId2"/>
    <sheet name="Riskihinnang väite tase(sk2)" sheetId="19" r:id="rId3"/>
    <sheet name="näide" sheetId="20" r:id="rId4"/>
    <sheet name="väidete abivahend" sheetId="4" r:id="rId5"/>
    <sheet name="Sheet3" sheetId="6" state="hidden" r:id="rId6"/>
    <sheet name="Sheet2" sheetId="5" state="hidden" r:id="rId7"/>
    <sheet name="Sheet1" sheetId="8" state="hidden" r:id="rId8"/>
    <sheet name="Sheet5" sheetId="10" state="hidden" r:id="rId9"/>
  </sheets>
  <definedNames>
    <definedName name="Jah">Sheet2!$A$1:$A$3</definedName>
    <definedName name="Oluline" localSheetId="6">Sheet3!$A$1:$A$3</definedName>
    <definedName name="parandamata_viga">Sheet1!$A$1:$A$6</definedName>
    <definedName name="Parandatud">Sheet1!$A$1:$A$3</definedName>
    <definedName name="Risk" localSheetId="6">Sheet3!$A$1:$A$3</definedName>
    <definedName name="Riskid" localSheetId="3">Sheet3!$A$1:$A$3</definedName>
    <definedName name="Riskid" localSheetId="1">Sheet3!$A$1:$A$3</definedName>
    <definedName name="Riskid" localSheetId="2">Sheet3!$A$1:$A$3</definedName>
    <definedName name="Riskid">#REF!</definedName>
    <definedName name="Valik" localSheetId="6">#REF!</definedName>
    <definedName name="Valik1" localSheetId="6">Sheet2!$A$1:$A$3</definedName>
    <definedName name="Valik2" localSheetId="6">Sheet3!$A$1:$A$3</definedName>
    <definedName name="Valik3" localSheetId="6">Sheet3!$A$1:$A$3</definedName>
    <definedName name="Valikvastused">Sheet2!$A$1:$A$3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5" i="19" l="1"/>
  <c r="B55" i="19"/>
  <c r="Y78" i="19"/>
  <c r="Y79" i="19"/>
  <c r="Y80" i="19"/>
  <c r="Y81" i="19"/>
  <c r="Y82" i="19"/>
  <c r="Y83" i="19"/>
  <c r="Y77" i="19"/>
  <c r="Y61" i="19"/>
  <c r="Y62" i="19"/>
  <c r="Y63" i="19"/>
  <c r="Y64" i="19"/>
  <c r="Y65" i="19"/>
  <c r="Y66" i="19"/>
  <c r="Y67" i="19"/>
  <c r="Y68" i="19"/>
  <c r="Y69" i="19"/>
  <c r="Y70" i="19"/>
  <c r="Y71" i="19"/>
  <c r="Y72" i="19"/>
  <c r="Y60" i="19"/>
  <c r="Y52" i="19"/>
  <c r="Y51" i="19"/>
  <c r="Y50" i="19"/>
  <c r="Y49" i="19"/>
  <c r="Y48" i="19"/>
  <c r="Y47" i="19"/>
  <c r="Y46" i="19"/>
  <c r="Y42" i="19"/>
  <c r="Y41" i="19"/>
  <c r="Y40" i="19"/>
  <c r="Y39" i="19"/>
  <c r="Y35" i="19"/>
  <c r="Y34" i="19"/>
  <c r="Y33" i="19"/>
  <c r="Y32" i="19"/>
  <c r="Y26" i="19"/>
  <c r="Y25" i="19"/>
  <c r="Y24" i="19"/>
  <c r="Y23" i="19"/>
  <c r="Y22" i="19"/>
  <c r="Y21" i="19"/>
  <c r="Y20" i="19"/>
  <c r="Y16" i="19"/>
  <c r="Y15" i="19"/>
  <c r="Y14" i="19"/>
  <c r="Y13" i="19"/>
  <c r="Y12" i="19"/>
  <c r="Y89" i="15"/>
  <c r="Y88" i="15"/>
  <c r="Y87" i="15"/>
  <c r="Y86" i="15"/>
  <c r="Y85" i="15"/>
  <c r="Y84" i="15"/>
  <c r="Y83" i="15"/>
  <c r="Y78" i="15"/>
  <c r="Y77" i="15"/>
  <c r="Y76" i="15"/>
  <c r="Y75" i="15"/>
  <c r="Y74" i="15"/>
  <c r="Y73" i="15"/>
  <c r="Y71" i="15"/>
  <c r="Y70" i="15"/>
  <c r="Y69" i="15"/>
  <c r="Y68" i="15"/>
  <c r="Y67" i="15"/>
  <c r="Y66" i="15"/>
  <c r="Y64" i="15"/>
  <c r="Y63" i="15"/>
  <c r="Y62" i="15"/>
  <c r="Y61" i="15"/>
  <c r="Y52" i="15"/>
  <c r="Y51" i="15"/>
  <c r="Y50" i="15"/>
  <c r="Y49" i="15"/>
  <c r="Y48" i="15"/>
  <c r="Y47" i="15"/>
  <c r="Y46" i="15"/>
  <c r="Y42" i="15"/>
  <c r="Y41" i="15"/>
  <c r="Y40" i="15"/>
  <c r="Y39" i="15"/>
  <c r="Y35" i="15"/>
  <c r="Y34" i="15"/>
  <c r="Y33" i="15"/>
  <c r="Y32" i="15"/>
  <c r="Y26" i="15"/>
  <c r="Y25" i="15"/>
  <c r="Y24" i="15"/>
  <c r="Y23" i="15"/>
  <c r="Y22" i="15"/>
  <c r="Y21" i="15"/>
  <c r="Y20" i="15"/>
  <c r="Y13" i="15"/>
  <c r="Y14" i="15"/>
  <c r="Y15" i="15"/>
  <c r="Y16" i="15"/>
  <c r="Y12" i="15"/>
  <c r="D5" i="19"/>
  <c r="E5" i="19"/>
  <c r="D6" i="19"/>
  <c r="E6" i="19"/>
  <c r="E4" i="19"/>
  <c r="D4" i="19"/>
  <c r="B4" i="19"/>
  <c r="B5" i="19"/>
  <c r="B6" i="19"/>
  <c r="B3" i="19"/>
  <c r="E5" i="15"/>
  <c r="E6" i="15"/>
  <c r="E4" i="15"/>
  <c r="D5" i="15"/>
  <c r="D6" i="15"/>
  <c r="D4" i="15"/>
  <c r="B4" i="15"/>
  <c r="B5" i="15"/>
  <c r="B6" i="15"/>
  <c r="B3" i="15"/>
  <c r="Y13" i="20"/>
  <c r="Y12" i="20"/>
  <c r="C73" i="19"/>
  <c r="B73" i="19"/>
  <c r="C53" i="19" l="1"/>
  <c r="B53" i="19"/>
  <c r="C43" i="19"/>
  <c r="B43" i="19"/>
  <c r="C36" i="19"/>
  <c r="B36" i="19"/>
  <c r="C27" i="19"/>
  <c r="B27" i="19"/>
  <c r="B28" i="19" s="1"/>
  <c r="B54" i="19" s="1"/>
  <c r="C17" i="19"/>
  <c r="C28" i="19" s="1"/>
  <c r="C54" i="19" s="1"/>
  <c r="B17" i="19"/>
  <c r="C79" i="15"/>
  <c r="B79" i="15"/>
  <c r="C53" i="15"/>
  <c r="B53" i="15"/>
  <c r="C43" i="15"/>
  <c r="B43" i="15"/>
  <c r="C36" i="15"/>
  <c r="B36" i="15"/>
  <c r="C27" i="15"/>
  <c r="B27" i="15"/>
  <c r="C17" i="15"/>
  <c r="B17" i="15"/>
  <c r="B28" i="15" l="1"/>
  <c r="B54" i="15" s="1"/>
  <c r="B55" i="15" s="1"/>
  <c r="C28" i="15"/>
  <c r="C54" i="15" s="1"/>
  <c r="C5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Ruubel</author>
  </authors>
  <commentList>
    <comment ref="Y10" authorId="0" shapeId="0" xr:uid="{B2CC66F4-34BD-461A-B8D3-4E898DA6BCE8}">
      <text>
        <r>
          <rPr>
            <b/>
            <sz val="9"/>
            <color indexed="81"/>
            <rFont val="Tahoma"/>
            <family val="2"/>
            <charset val="186"/>
          </rPr>
          <t>Angelika Ruubel:</t>
        </r>
        <r>
          <rPr>
            <sz val="9"/>
            <color indexed="81"/>
            <rFont val="Tahoma"/>
            <family val="2"/>
            <charset val="186"/>
          </rPr>
          <t xml:space="preserve">
Kontrolliriski hindamisel audiitor arvestab, kas ta plaanib testida kontrolle. Kui audiitor ei testi kontrolle, ei saa kontrollirisk olla madal.
Selleks, et kontrollid hinnata toimivateks (mis on aluseks madalale kontrolliriski hinnangule), tuleb viia läbi kontrolli(de) testid, sh tuleb hinnata ja testida nii kontrolli ülesehitust kui rakendamist. Vastav töö ja hinnangud tuleb dokumenteerida eraldiseisvasse tööpaberisse või täiendada vastavate hinnangute ja viidetega käesolevat tööpaberit.</t>
        </r>
      </text>
    </comment>
    <comment ref="O11" authorId="0" shapeId="0" xr:uid="{0B710B49-3567-48DB-85A7-E6650FBBEA45}">
      <text>
        <r>
          <rPr>
            <b/>
            <sz val="9"/>
            <color indexed="81"/>
            <rFont val="Tahoma"/>
            <family val="2"/>
            <charset val="186"/>
          </rPr>
          <t>Angelika Ruubel:</t>
        </r>
        <r>
          <rPr>
            <sz val="9"/>
            <color indexed="81"/>
            <rFont val="Tahoma"/>
            <family val="2"/>
            <charset val="186"/>
          </rPr>
          <t xml:space="preserve">
Olemasolu/toimumine</t>
        </r>
      </text>
    </comment>
    <comment ref="P11" authorId="0" shapeId="0" xr:uid="{2EBD5E84-DCF4-4B08-89CF-81709CE9BCEB}">
      <text>
        <r>
          <rPr>
            <b/>
            <sz val="9"/>
            <color indexed="81"/>
            <rFont val="Tahoma"/>
            <family val="2"/>
            <charset val="186"/>
          </rPr>
          <t>Angelika Ruubel:</t>
        </r>
        <r>
          <rPr>
            <sz val="9"/>
            <color indexed="81"/>
            <rFont val="Tahoma"/>
            <family val="2"/>
            <charset val="186"/>
          </rPr>
          <t xml:space="preserve">
õigused ja kohustused </t>
        </r>
      </text>
    </comment>
    <comment ref="Q11" authorId="0" shapeId="0" xr:uid="{448DAEC4-E1FF-4CEA-B61F-AAC9C441545F}">
      <text>
        <r>
          <rPr>
            <b/>
            <sz val="9"/>
            <color indexed="81"/>
            <rFont val="Tahoma"/>
            <family val="2"/>
            <charset val="186"/>
          </rPr>
          <t>Angelika Ruubel:</t>
        </r>
        <r>
          <rPr>
            <sz val="9"/>
            <color indexed="81"/>
            <rFont val="Tahoma"/>
            <family val="2"/>
            <charset val="186"/>
          </rPr>
          <t xml:space="preserve">
Väärtus</t>
        </r>
      </text>
    </comment>
    <comment ref="R11" authorId="0" shapeId="0" xr:uid="{3F6BB550-1677-41D9-ACE3-FF4A5C8102B4}">
      <text>
        <r>
          <rPr>
            <b/>
            <sz val="9"/>
            <color indexed="81"/>
            <rFont val="Tahoma"/>
            <family val="2"/>
            <charset val="186"/>
          </rPr>
          <t>Angelika Ruubel:</t>
        </r>
        <r>
          <rPr>
            <sz val="9"/>
            <color indexed="81"/>
            <rFont val="Tahoma"/>
            <family val="2"/>
            <charset val="186"/>
          </rPr>
          <t xml:space="preserve">
Täielikkus</t>
        </r>
      </text>
    </comment>
    <comment ref="S11" authorId="0" shapeId="0" xr:uid="{F0FC17CA-97BB-4C9C-94C7-A65393C74A30}">
      <text>
        <r>
          <rPr>
            <b/>
            <sz val="9"/>
            <color indexed="81"/>
            <rFont val="Tahoma"/>
            <family val="2"/>
            <charset val="186"/>
          </rPr>
          <t>Angelika Ruubel:</t>
        </r>
        <r>
          <rPr>
            <sz val="9"/>
            <color indexed="81"/>
            <rFont val="Tahoma"/>
            <family val="2"/>
            <charset val="186"/>
          </rPr>
          <t xml:space="preserve">
Esitusviis ja avaldatav informatsioon</t>
        </r>
      </text>
    </comment>
    <comment ref="T11" authorId="0" shapeId="0" xr:uid="{BB5CCC70-C8EF-4EA3-AD4D-A4A4A6B731DF}">
      <text>
        <r>
          <rPr>
            <b/>
            <sz val="9"/>
            <color indexed="81"/>
            <rFont val="Tahoma"/>
            <family val="2"/>
            <charset val="186"/>
          </rPr>
          <t>Angelika Ruubel:</t>
        </r>
        <r>
          <rPr>
            <sz val="9"/>
            <color indexed="81"/>
            <rFont val="Tahoma"/>
            <family val="2"/>
            <charset val="186"/>
          </rPr>
          <t xml:space="preserve">
Periodiseerimine/klassifitseerimine</t>
        </r>
      </text>
    </comment>
    <comment ref="U11" authorId="0" shapeId="0" xr:uid="{1A142824-A59F-4FFD-889A-E414E8267710}">
      <text>
        <r>
          <rPr>
            <b/>
            <sz val="9"/>
            <color indexed="81"/>
            <rFont val="Tahoma"/>
            <family val="2"/>
            <charset val="186"/>
          </rPr>
          <t>Angelika Ruubel:</t>
        </r>
        <r>
          <rPr>
            <sz val="9"/>
            <color indexed="81"/>
            <rFont val="Tahoma"/>
            <family val="2"/>
            <charset val="186"/>
          </rPr>
          <t xml:space="preserve">
Täpsus</t>
        </r>
      </text>
    </comment>
    <comment ref="V11" authorId="0" shapeId="0" xr:uid="{49A53299-887D-4A32-A27F-78C76463DEAD}">
      <text>
        <r>
          <rPr>
            <b/>
            <sz val="9"/>
            <color indexed="81"/>
            <rFont val="Tahoma"/>
            <family val="2"/>
            <charset val="186"/>
          </rPr>
          <t>Angelika Ruubel:</t>
        </r>
        <r>
          <rPr>
            <sz val="9"/>
            <color indexed="81"/>
            <rFont val="Tahoma"/>
            <family val="2"/>
            <charset val="186"/>
          </rPr>
          <t xml:space="preserve">
Finantsaruande tase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Angelika Ruubel</author>
  </authors>
  <commentList>
    <comment ref="Y10" authorId="0" shapeId="0" xr:uid="{12C870EB-C0ED-4311-AA41-BBB05C3BA6EF}">
      <text>
        <r>
          <rPr>
            <b/>
            <sz val="9"/>
            <color indexed="81"/>
            <rFont val="Tahoma"/>
            <family val="2"/>
            <charset val="186"/>
          </rPr>
          <t>Angelika Ruubel:</t>
        </r>
        <r>
          <rPr>
            <sz val="9"/>
            <color indexed="81"/>
            <rFont val="Tahoma"/>
            <family val="2"/>
            <charset val="186"/>
          </rPr>
          <t xml:space="preserve">
Kontrolliriski hindamisel audiitor arvestab, kas ta plaanib testida kontrolle. Kui audiitor ei testi kontrolle, ei saa kontrollirisk olla madal.
Selleks, et kontrollid hinnata toimivateks (mis on aluseks madalale kontrolliriski hinnangule), tuleb viia läbi kontrolli(de) testid, sh tuleb hinnata ja testida nii kontrolli ülesehitust kui rakendamist. Vastav töö ja hinnangud tuleb dokumenteerida eraldiseisvasse tööpaberisse või täiendada vastavate hinnangute ja viidetega käesolevat tööpaberit.</t>
        </r>
      </text>
    </comment>
    <comment ref="O11" authorId="0" shapeId="0" xr:uid="{792BD8E1-98A7-42E0-9E46-3757BBD47A91}">
      <text>
        <r>
          <rPr>
            <b/>
            <sz val="9"/>
            <color indexed="81"/>
            <rFont val="Tahoma"/>
            <family val="2"/>
            <charset val="186"/>
          </rPr>
          <t>Angelika Ruubel:</t>
        </r>
        <r>
          <rPr>
            <sz val="9"/>
            <color indexed="81"/>
            <rFont val="Tahoma"/>
            <family val="2"/>
            <charset val="186"/>
          </rPr>
          <t xml:space="preserve">
Olemasolu/toimumine</t>
        </r>
      </text>
    </comment>
    <comment ref="P11" authorId="0" shapeId="0" xr:uid="{DB31D47C-CC60-4F91-8851-44782C55115C}">
      <text>
        <r>
          <rPr>
            <b/>
            <sz val="9"/>
            <color indexed="81"/>
            <rFont val="Tahoma"/>
            <family val="2"/>
            <charset val="186"/>
          </rPr>
          <t>Angelika Ruubel:</t>
        </r>
        <r>
          <rPr>
            <sz val="9"/>
            <color indexed="81"/>
            <rFont val="Tahoma"/>
            <family val="2"/>
            <charset val="186"/>
          </rPr>
          <t xml:space="preserve">
õigused ja kohustused </t>
        </r>
      </text>
    </comment>
    <comment ref="Q11" authorId="0" shapeId="0" xr:uid="{ADC90690-890D-4F71-B8CE-851D16E748E6}">
      <text>
        <r>
          <rPr>
            <b/>
            <sz val="9"/>
            <color indexed="81"/>
            <rFont val="Tahoma"/>
            <family val="2"/>
            <charset val="186"/>
          </rPr>
          <t>Angelika Ruubel:</t>
        </r>
        <r>
          <rPr>
            <sz val="9"/>
            <color indexed="81"/>
            <rFont val="Tahoma"/>
            <family val="2"/>
            <charset val="186"/>
          </rPr>
          <t xml:space="preserve">
Väärtus</t>
        </r>
      </text>
    </comment>
    <comment ref="R11" authorId="0" shapeId="0" xr:uid="{202545C1-4F6C-4573-BF2E-4447E35C34DD}">
      <text>
        <r>
          <rPr>
            <b/>
            <sz val="9"/>
            <color indexed="81"/>
            <rFont val="Tahoma"/>
            <family val="2"/>
            <charset val="186"/>
          </rPr>
          <t>Angelika Ruubel:</t>
        </r>
        <r>
          <rPr>
            <sz val="9"/>
            <color indexed="81"/>
            <rFont val="Tahoma"/>
            <family val="2"/>
            <charset val="186"/>
          </rPr>
          <t xml:space="preserve">
Täielikkus</t>
        </r>
      </text>
    </comment>
    <comment ref="S11" authorId="0" shapeId="0" xr:uid="{68D5807E-3A82-40A8-BA3C-7759AA73E98C}">
      <text>
        <r>
          <rPr>
            <b/>
            <sz val="9"/>
            <color indexed="81"/>
            <rFont val="Tahoma"/>
            <family val="2"/>
            <charset val="186"/>
          </rPr>
          <t>Angelika Ruubel:</t>
        </r>
        <r>
          <rPr>
            <sz val="9"/>
            <color indexed="81"/>
            <rFont val="Tahoma"/>
            <family val="2"/>
            <charset val="186"/>
          </rPr>
          <t xml:space="preserve">
Esitusviis ja avaldatav informatsioon</t>
        </r>
      </text>
    </comment>
    <comment ref="T11" authorId="0" shapeId="0" xr:uid="{0A20E5D4-396F-4123-9289-31805A101F1E}">
      <text>
        <r>
          <rPr>
            <b/>
            <sz val="9"/>
            <color indexed="81"/>
            <rFont val="Tahoma"/>
            <family val="2"/>
            <charset val="186"/>
          </rPr>
          <t>Angelika Ruubel:</t>
        </r>
        <r>
          <rPr>
            <sz val="9"/>
            <color indexed="81"/>
            <rFont val="Tahoma"/>
            <family val="2"/>
            <charset val="186"/>
          </rPr>
          <t xml:space="preserve">
Periodiseerimine/klassifitseerimine</t>
        </r>
      </text>
    </comment>
    <comment ref="U11" authorId="0" shapeId="0" xr:uid="{CBF85935-53A9-404D-B832-97D3DFB3EAC4}">
      <text>
        <r>
          <rPr>
            <b/>
            <sz val="9"/>
            <color indexed="81"/>
            <rFont val="Tahoma"/>
            <family val="2"/>
            <charset val="186"/>
          </rPr>
          <t>Angelika Ruubel:</t>
        </r>
        <r>
          <rPr>
            <sz val="9"/>
            <color indexed="81"/>
            <rFont val="Tahoma"/>
            <family val="2"/>
            <charset val="186"/>
          </rPr>
          <t xml:space="preserve">
Täpsus</t>
        </r>
      </text>
    </comment>
    <comment ref="V11" authorId="0" shapeId="0" xr:uid="{69B909BF-DB9B-4DD5-B9A3-6029491C61DF}">
      <text>
        <r>
          <rPr>
            <b/>
            <sz val="9"/>
            <color indexed="81"/>
            <rFont val="Tahoma"/>
            <family val="2"/>
            <charset val="186"/>
          </rPr>
          <t>Angelika Ruubel:</t>
        </r>
        <r>
          <rPr>
            <sz val="9"/>
            <color indexed="81"/>
            <rFont val="Tahoma"/>
            <family val="2"/>
            <charset val="186"/>
          </rPr>
          <t xml:space="preserve">
Finantsaruande tase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Angelika Ruubel</author>
  </authors>
  <commentList>
    <comment ref="Y10" authorId="0" shapeId="0" xr:uid="{63F9B604-F817-4B3C-BFD0-220A6C9961FF}">
      <text>
        <r>
          <rPr>
            <b/>
            <sz val="9"/>
            <color indexed="81"/>
            <rFont val="Tahoma"/>
            <family val="2"/>
            <charset val="186"/>
          </rPr>
          <t>Angelika Ruubel:</t>
        </r>
        <r>
          <rPr>
            <sz val="9"/>
            <color indexed="81"/>
            <rFont val="Tahoma"/>
            <family val="2"/>
            <charset val="186"/>
          </rPr>
          <t xml:space="preserve">
Kontrolliriski hindamisel audiitor arvestab, kas ta plaanib testida kontrolle. Kui audiitor ei testi kontrolle, ei saa kontrollirisk olla madal.
Selleks, et kontrollid hinnata toimivateks (mis on aluseks madalale kontrolliriski hinnangule), tuleb viia läbi kontrolli(de) testid, sh tuleb hinnata ja testida nii kontrolli ülesehitust kui rakendamist. Vastav töö ja hinnangud tuleb dokumenteerida eraldiseisvasse tööpaberisse või täiendada vastavate hinnangute ja viidetega käesolevat tööpaberit.</t>
        </r>
      </text>
    </comment>
    <comment ref="O11" authorId="0" shapeId="0" xr:uid="{34CB6C76-7C3E-4FC4-B458-A24B74F8BC0A}">
      <text>
        <r>
          <rPr>
            <b/>
            <sz val="9"/>
            <color indexed="81"/>
            <rFont val="Tahoma"/>
            <family val="2"/>
            <charset val="186"/>
          </rPr>
          <t>Angelika Ruubel:</t>
        </r>
        <r>
          <rPr>
            <sz val="9"/>
            <color indexed="81"/>
            <rFont val="Tahoma"/>
            <family val="2"/>
            <charset val="186"/>
          </rPr>
          <t xml:space="preserve">
Olemasolu/toimumine</t>
        </r>
      </text>
    </comment>
    <comment ref="P11" authorId="0" shapeId="0" xr:uid="{3BBE67AD-5F90-4901-9B58-F3970D1CD49F}">
      <text>
        <r>
          <rPr>
            <b/>
            <sz val="9"/>
            <color indexed="81"/>
            <rFont val="Tahoma"/>
            <family val="2"/>
            <charset val="186"/>
          </rPr>
          <t>Angelika Ruubel:</t>
        </r>
        <r>
          <rPr>
            <sz val="9"/>
            <color indexed="81"/>
            <rFont val="Tahoma"/>
            <family val="2"/>
            <charset val="186"/>
          </rPr>
          <t xml:space="preserve">
õigused ja kohustused </t>
        </r>
      </text>
    </comment>
    <comment ref="Q11" authorId="0" shapeId="0" xr:uid="{4F84A67E-F1F5-4DC1-B977-0A43320BCACD}">
      <text>
        <r>
          <rPr>
            <b/>
            <sz val="9"/>
            <color indexed="81"/>
            <rFont val="Tahoma"/>
            <family val="2"/>
            <charset val="186"/>
          </rPr>
          <t>Angelika Ruubel:</t>
        </r>
        <r>
          <rPr>
            <sz val="9"/>
            <color indexed="81"/>
            <rFont val="Tahoma"/>
            <family val="2"/>
            <charset val="186"/>
          </rPr>
          <t xml:space="preserve">
Väärtus</t>
        </r>
      </text>
    </comment>
    <comment ref="R11" authorId="0" shapeId="0" xr:uid="{44F6084D-4642-4606-A0D6-E65E47A65488}">
      <text>
        <r>
          <rPr>
            <b/>
            <sz val="9"/>
            <color indexed="81"/>
            <rFont val="Tahoma"/>
            <family val="2"/>
            <charset val="186"/>
          </rPr>
          <t>Angelika Ruubel:</t>
        </r>
        <r>
          <rPr>
            <sz val="9"/>
            <color indexed="81"/>
            <rFont val="Tahoma"/>
            <family val="2"/>
            <charset val="186"/>
          </rPr>
          <t xml:space="preserve">
Täielikkus</t>
        </r>
      </text>
    </comment>
    <comment ref="S11" authorId="0" shapeId="0" xr:uid="{A76B0C74-596B-49DF-A065-732F9800738F}">
      <text>
        <r>
          <rPr>
            <b/>
            <sz val="9"/>
            <color indexed="81"/>
            <rFont val="Tahoma"/>
            <family val="2"/>
            <charset val="186"/>
          </rPr>
          <t>Angelika Ruubel:</t>
        </r>
        <r>
          <rPr>
            <sz val="9"/>
            <color indexed="81"/>
            <rFont val="Tahoma"/>
            <family val="2"/>
            <charset val="186"/>
          </rPr>
          <t xml:space="preserve">
Esitusviis ja avaldatav informatsioon</t>
        </r>
      </text>
    </comment>
    <comment ref="T11" authorId="0" shapeId="0" xr:uid="{C02DABB2-BB59-4376-9DA9-770DBBA8C7F3}">
      <text>
        <r>
          <rPr>
            <b/>
            <sz val="9"/>
            <color indexed="81"/>
            <rFont val="Tahoma"/>
            <family val="2"/>
            <charset val="186"/>
          </rPr>
          <t>Angelika Ruubel:</t>
        </r>
        <r>
          <rPr>
            <sz val="9"/>
            <color indexed="81"/>
            <rFont val="Tahoma"/>
            <family val="2"/>
            <charset val="186"/>
          </rPr>
          <t xml:space="preserve">
Periodiseerimine/klassifitseerimine</t>
        </r>
      </text>
    </comment>
    <comment ref="U11" authorId="0" shapeId="0" xr:uid="{1ACE7AD7-9EF9-4AC7-BDF9-740C219FADC5}">
      <text>
        <r>
          <rPr>
            <b/>
            <sz val="9"/>
            <color indexed="81"/>
            <rFont val="Tahoma"/>
            <family val="2"/>
            <charset val="186"/>
          </rPr>
          <t>Angelika Ruubel:</t>
        </r>
        <r>
          <rPr>
            <sz val="9"/>
            <color indexed="81"/>
            <rFont val="Tahoma"/>
            <family val="2"/>
            <charset val="186"/>
          </rPr>
          <t xml:space="preserve">
Täpsus</t>
        </r>
      </text>
    </comment>
    <comment ref="V11" authorId="0" shapeId="0" xr:uid="{073D51F7-2822-4BA7-9CE3-C51513BE887B}">
      <text>
        <r>
          <rPr>
            <b/>
            <sz val="9"/>
            <color indexed="81"/>
            <rFont val="Tahoma"/>
            <family val="2"/>
            <charset val="186"/>
          </rPr>
          <t>Angelika Ruubel:</t>
        </r>
        <r>
          <rPr>
            <sz val="9"/>
            <color indexed="81"/>
            <rFont val="Tahoma"/>
            <family val="2"/>
            <charset val="186"/>
          </rPr>
          <t xml:space="preserve">
Finantsaruande tase</t>
        </r>
      </text>
    </comment>
  </commentList>
</comments>
</file>

<file path=xl/sharedStrings.xml><?xml version="1.0" encoding="utf-8"?>
<sst xmlns="http://schemas.openxmlformats.org/spreadsheetml/2006/main" count="360" uniqueCount="146">
  <si>
    <t xml:space="preserve">Bilanss </t>
  </si>
  <si>
    <t>Raha</t>
  </si>
  <si>
    <t>Finantsinvesteeringud</t>
  </si>
  <si>
    <t>Nõuded ja tehtud ettemaksed</t>
  </si>
  <si>
    <t>Varud</t>
  </si>
  <si>
    <t>Bioloogilised varad</t>
  </si>
  <si>
    <t>Käibevara</t>
  </si>
  <si>
    <t>Käibevara kokku</t>
  </si>
  <si>
    <t>Põhivara</t>
  </si>
  <si>
    <t>Investeeringud tütar- ja sidusettevõtetesse</t>
  </si>
  <si>
    <t>Kinnisvarainvesteeringud</t>
  </si>
  <si>
    <t>Materiaalne põhivara</t>
  </si>
  <si>
    <t>Immateriaalne põhivara</t>
  </si>
  <si>
    <t xml:space="preserve">Põhivara kokku </t>
  </si>
  <si>
    <t>VARAD KOKKU</t>
  </si>
  <si>
    <t xml:space="preserve">Kohustised </t>
  </si>
  <si>
    <t>Lühiajalised kohustised</t>
  </si>
  <si>
    <t>Laenukohustised</t>
  </si>
  <si>
    <t>Võlad ja saadud ettemaksed</t>
  </si>
  <si>
    <t>Eraldised</t>
  </si>
  <si>
    <t>Sihtfinantseerimine</t>
  </si>
  <si>
    <t>Lühiajalised kohustised kokku</t>
  </si>
  <si>
    <t>Pikaajalised kohustised</t>
  </si>
  <si>
    <t>Pikaajalised kohustused kokku</t>
  </si>
  <si>
    <t>Omakapital</t>
  </si>
  <si>
    <t>Aktsiakapital või osakapital</t>
  </si>
  <si>
    <t>Registreerimata aktsia- või osakapital</t>
  </si>
  <si>
    <t>Ülekurss</t>
  </si>
  <si>
    <t>Oma osad või aktsiad (miinus)</t>
  </si>
  <si>
    <t>Kohustuslik reservkapital</t>
  </si>
  <si>
    <t>Muud reservid</t>
  </si>
  <si>
    <t>Eelmiste perioodide jaotamata kasum (kahjum)</t>
  </si>
  <si>
    <t>Ettevõtte nimi:</t>
  </si>
  <si>
    <t xml:space="preserve">Auditi andmed </t>
  </si>
  <si>
    <t>Jah</t>
  </si>
  <si>
    <t>Ei</t>
  </si>
  <si>
    <t>PR</t>
  </si>
  <si>
    <t>Märkimisväärne risk</t>
  </si>
  <si>
    <t>Kokku omakapital va jooksva aasta kasum</t>
  </si>
  <si>
    <t>Auditi plaani muudatused</t>
  </si>
  <si>
    <t>Auditi riskihinnangu muutmise põhjused</t>
  </si>
  <si>
    <t>Oluline väärkajastamine</t>
  </si>
  <si>
    <t xml:space="preserve">Varad- kohustused ja omakapital </t>
  </si>
  <si>
    <t>Kasumiaruanne skeem 1</t>
  </si>
  <si>
    <t>Kas eksisteerib oht, et sama väärkajastamine võib käesolevas auditis korduda?</t>
  </si>
  <si>
    <t>parandamata viga</t>
  </si>
  <si>
    <t>parandatud viga</t>
  </si>
  <si>
    <t>pr</t>
  </si>
  <si>
    <t>märkus</t>
  </si>
  <si>
    <t>vastupidine arvamus</t>
  </si>
  <si>
    <t xml:space="preserve">arvamusest loobumine </t>
  </si>
  <si>
    <t>Muutuste dokumenteerimise kuupäev:</t>
  </si>
  <si>
    <t>Tulumaks (-)</t>
  </si>
  <si>
    <t>Intressikulud (-)</t>
  </si>
  <si>
    <t>Kaubad, toore, materjal ja teenused (+)</t>
  </si>
  <si>
    <t>Müügitulu (+)</t>
  </si>
  <si>
    <t>Muud äritulud (+)</t>
  </si>
  <si>
    <t>Valmis- ja lõpetamata toodangu varude jääkide muutus (+)</t>
  </si>
  <si>
    <t>Kapitaliseeritud väljaminekud oma tarbeks põhivara valmistamisel (+)</t>
  </si>
  <si>
    <t>Mitmesugused tegevuskulud (+)</t>
  </si>
  <si>
    <t>Tööjõu kulud (+)</t>
  </si>
  <si>
    <t>Põhivara kulum ja väärtuse langus (+)</t>
  </si>
  <si>
    <t>Olulised käibevara allahindlused (+)</t>
  </si>
  <si>
    <t>Muud ärikulud (+)</t>
  </si>
  <si>
    <t>Kasum (+)(kahjum (-)) tütarettevõtetelt</t>
  </si>
  <si>
    <t>Kasum (+)(kahjum (-)) sidusettevõtetelt</t>
  </si>
  <si>
    <t>Kasum (+) (kahjum(-)) finantsinvesteeringutelt</t>
  </si>
  <si>
    <t>Muud finantstulud (+) ja –kulud (-)</t>
  </si>
  <si>
    <t>KASUM/KAHJUM KOKKU</t>
  </si>
  <si>
    <t>Bilansivälised nõuded ja kohustused</t>
  </si>
  <si>
    <t>Kasutamata arvelduskrediidilimiit</t>
  </si>
  <si>
    <t>Kasutamata laenulimiit</t>
  </si>
  <si>
    <t>Potentsiaalsed kohtuvaidlused ja nendega kaasneda võivad kulud</t>
  </si>
  <si>
    <t>Antud ja võetud laenude tagatised ja garantiid, käendused</t>
  </si>
  <si>
    <t xml:space="preserve">Muud bilansivälised nõued ja kohustused </t>
  </si>
  <si>
    <t>Varade kasutusrendid (võetud)</t>
  </si>
  <si>
    <t>Varade kasutusrendid (antud)</t>
  </si>
  <si>
    <t>Auditeeritava perioodi lõpu kuupäev:</t>
  </si>
  <si>
    <t>Töö teostaja:</t>
  </si>
  <si>
    <t>Töö teostamise kuupäev:</t>
  </si>
  <si>
    <t>EUR</t>
  </si>
  <si>
    <t>Olulisus:</t>
  </si>
  <si>
    <t>Läbiviimise olulisus:</t>
  </si>
  <si>
    <t>Vigade tuvastamise piir:</t>
  </si>
  <si>
    <t>Risk</t>
  </si>
  <si>
    <t>E</t>
  </si>
  <si>
    <t>R&amp;
O</t>
  </si>
  <si>
    <t>V</t>
  </si>
  <si>
    <t>C</t>
  </si>
  <si>
    <t>P</t>
  </si>
  <si>
    <t>Cut-off</t>
  </si>
  <si>
    <t>O</t>
  </si>
  <si>
    <t>FS</t>
  </si>
  <si>
    <t>M</t>
  </si>
  <si>
    <t>K</t>
  </si>
  <si>
    <t>MV</t>
  </si>
  <si>
    <t>Kas auditi käigus on planeeritud toetuda kontrollidele?</t>
  </si>
  <si>
    <t>jah/ei</t>
  </si>
  <si>
    <t>Viide tööpaberile</t>
  </si>
  <si>
    <t>Summa tuletamisel on kasutatud juhtkonnapoolseid arvestushinnanguid</t>
  </si>
  <si>
    <t>Oluline kas kvantitatiivselt või kvalitatiivselt</t>
  </si>
  <si>
    <t>Riski täiendav kirjeldus (vajadusel)</t>
  </si>
  <si>
    <t>Olemusliku riski hindamine</t>
  </si>
  <si>
    <t>Kas esineb olulisel määral subjektiivsust?</t>
  </si>
  <si>
    <t>Ebakindlus: Kas esineb märkimisväärset mõõtemääramatust?</t>
  </si>
  <si>
    <t>Kontrolliriski hindamine</t>
  </si>
  <si>
    <t>(Olemusliku) riski hinnang väite tasandil (vt ka leht väidete abivahend)</t>
  </si>
  <si>
    <t>Korrigeeritud olemusliku riski hinnang (täita vaid need, mis on muutunud)</t>
  </si>
  <si>
    <t>Korrigeeritud kontrolliriski-hinnang (täita vaid need, mis on muutunud)</t>
  </si>
  <si>
    <t>Kontroll kasumiaruandega  (peab =0)</t>
  </si>
  <si>
    <t>Kas esineb vastuvõtlikkus
väärkajastamisele juhtkonna erapoolikuse tõttu või muude pettuseriski tegurite tõttu?</t>
  </si>
  <si>
    <t>Kas summaga seotud info olemus või summa tuletamine on keeruline</t>
  </si>
  <si>
    <t>Muutus: Kas on muutusi kasutatavates arvestus-põhimõtetes, hinnangu-tes, aruandlus/ regu-latiivses raamistikus?</t>
  </si>
  <si>
    <t>Kirjel on kajas-tatud märkimis-väärses summas tehingud seotud osapooltega</t>
  </si>
  <si>
    <t>Kas on tuvastatud äritegevusega mitte-seotud või ebaharilik-ke tehinguid?</t>
  </si>
  <si>
    <t>Kas eelmise auditi käigus on tuvas-tatud väärkajasta-misi ja kuidas need on lahendatud?</t>
  </si>
  <si>
    <t>Kas auditi läbiviimise käigus on selgunud asjaolusid, mis muudavad audiitori poolt tehtud esmast riskihindamist? Kui vastus on JAH, ava veeru AJ peal olev + märk ning dokumenteeri muutused.</t>
  </si>
  <si>
    <t>olulise väärkajastamise riski hinnang</t>
  </si>
  <si>
    <t>olulise väärkajastamise riski hinnang on võrdne olemusliku riski hinnanguga. Vt olemusliku riski hinnang</t>
  </si>
  <si>
    <t>kommentaar</t>
  </si>
  <si>
    <r>
      <t>Olulise väärkajastamise riski tuvastamine ja hindamin</t>
    </r>
    <r>
      <rPr>
        <b/>
        <sz val="9"/>
        <rFont val="Arial"/>
        <family val="2"/>
        <charset val="186"/>
      </rPr>
      <t>e finantsaruande</t>
    </r>
    <r>
      <rPr>
        <b/>
        <sz val="9"/>
        <color theme="1"/>
        <rFont val="Arial"/>
        <family val="2"/>
        <charset val="186"/>
      </rPr>
      <t xml:space="preserve"> ja väite tasandil</t>
    </r>
  </si>
  <si>
    <t>Riski nimi/kirjeldus</t>
  </si>
  <si>
    <t>Riski tase</t>
  </si>
  <si>
    <t>Kas riski mõju aruandele on läbiv?</t>
  </si>
  <si>
    <t>Riski mõju aruande kirje(te)le (kui asjakohane)</t>
  </si>
  <si>
    <t>Seotud väited (kui asjakohane)</t>
  </si>
  <si>
    <t>Kasumiaruanne skeem 2</t>
  </si>
  <si>
    <t>Müüdud toodandu (kaupade, teenuste) kulu (+)</t>
  </si>
  <si>
    <t>Turustuskulud (+)</t>
  </si>
  <si>
    <t xml:space="preserve">Üldhalduskulud </t>
  </si>
  <si>
    <r>
      <t xml:space="preserve">Kontrolliriski hinnang (sõltub X tulba vastusest) 
NB! Vaata ka lisatud kommentaari </t>
    </r>
    <r>
      <rPr>
        <b/>
        <sz val="9"/>
        <color rgb="FFFF0000"/>
        <rFont val="Calibri"/>
        <family val="2"/>
        <charset val="186"/>
        <scheme val="minor"/>
      </rPr>
      <t>NB!!Tegu ei ole olulise väärkajastamise riski koondhinnanguga</t>
    </r>
  </si>
  <si>
    <t>Kuna kontrollid toimivad (audiitor on neid testinud ja selles veendunud), siis olulise väärkajastamise hinnang nede osas, mis ei ole MV riskid võib olla madalam kui olemuslik risk. St et finantsinvesteeringute E ja R&amp;O võib teha mõningal määral vähem substantiivseid protseduure (sh ei pea ilmtingimata tegema detailide teste) eeldusel, et kontrollid on audiitori poolt testitud ja testimise tulemusel osutunud toimivateks. MV riski puhul on olulise väärkajastamise risk märkimisväärne - töö maht aga endiselt sõltub lähenemise viisist. Audiitori töö maht (protseduuride olemus, ajastus ja ulatus) sõltub nii olemusliku riski kui ka kontrolli risi tasemest.</t>
  </si>
  <si>
    <t>Aruandeaasta 31.12.202x
€</t>
  </si>
  <si>
    <t>Eelmine aasta 31.12.202x
€</t>
  </si>
  <si>
    <t>A</t>
  </si>
  <si>
    <t>Meelespea!</t>
  </si>
  <si>
    <t>Olemusliku riski madalaks hindamisel oleme muuhulgas arvesse võtnud, et nõutud informatsiooni koostamine ei ole keeruline, subjektiivsuse ja ebakindluse tase on pigem madal, pole esinenud olulisi muutusi ning vastuvõtlikkus väärkajastamisele juhtkonna erapoolikusest või pettuse tõttu on madal.</t>
  </si>
  <si>
    <t>A209. Hinnatud olemuslik risk, mis on seotud konkreetse olulise väärkajastamise riskiga väite tasandil, väljendab otsustust, mis jääb olemusliku riski skaalal vahemikku alatest madalamast kuni kõrgemani. Otsustus, millisesse vahemikku olemuslik risk hinnatakse, sõltub majandusüksuse olemusest, suurusest ja keerukusest ning arvestab väärkajastamise tõenäosust ja suurusjärku ja olemusliku riski tegureid</t>
  </si>
  <si>
    <t>ISA 315</t>
  </si>
  <si>
    <t>Olemusliku riski skaala näidis</t>
  </si>
  <si>
    <t>K- Kõrge</t>
  </si>
  <si>
    <t>M- Madal</t>
  </si>
  <si>
    <t>A213. Selleks, et risk hinnataks olemusliku riski skaalal kõrgemaks, ei pea olema kõrge nii suurusjärgu kui tõenäosuse hinnang. See, kas hinnatud olemuslik risk hinnatakse olemusliku riski skaala kõrgemasse või madalamasse osasse, sõltub pigem olulise väärkajastamise suurusjärgu ja tõenäosuse lõikumisest olemusliku riski skaalal. Olemusliku riski kõrge hinnang võib tuleneda ka erinevatest tõenäosuse ja suurusjärgu kombinatsioonidest, näiteks võib olemusliku riski kõrgem hinnang olla tingitud madalast tõenäosusest, kuid väga kõrgest suurusjärgust.</t>
  </si>
  <si>
    <t xml:space="preserve">MV - </t>
  </si>
  <si>
    <t>märkimisväärne</t>
  </si>
  <si>
    <r>
      <rPr>
        <b/>
        <sz val="9"/>
        <color theme="1"/>
        <rFont val="Calibri"/>
        <family val="2"/>
        <charset val="186"/>
        <scheme val="minor"/>
      </rPr>
      <t xml:space="preserve">Märkimisväärne risk </t>
    </r>
    <r>
      <rPr>
        <sz val="9"/>
        <color theme="1"/>
        <rFont val="Calibri"/>
        <family val="2"/>
        <charset val="186"/>
        <scheme val="minor"/>
      </rPr>
      <t xml:space="preserve">– tuvastatud olulise väärkajastamise risk: (vt lõik A10)
(i) mille puhul olemusliku riski hinnang on olemusliku riski skaala ülemise piiri lähedal tulenevalt sellest, millisel määral olemusliku riski tegurid mõjutavad väärkajastamise toimumise tõenäosuse ja võimaliku väärkajastamise suurusjärgu kombinatsiooni, kui see väärkajastamine peaks toimuma; või
(ii) mida tuleb käsitada märkimisväärse riskina kooskõlas muude ISAde nõuetega. </t>
    </r>
    <r>
      <rPr>
        <b/>
        <sz val="8"/>
        <color theme="1"/>
        <rFont val="Calibri"/>
        <family val="2"/>
        <charset val="186"/>
        <scheme val="minor"/>
      </rPr>
      <t>Märkimisväärsust saab kirjeldada</t>
    </r>
    <r>
      <rPr>
        <sz val="8"/>
        <color theme="1"/>
        <rFont val="Calibri"/>
        <family val="2"/>
        <charset val="186"/>
        <scheme val="minor"/>
      </rPr>
      <t xml:space="preserve"> kui asjaolu suhtelist olulisust ning seda hindab audiitor kontekstis, milles asjaolu kaalutakse. Olemusliku riski puhul võidakse märkimisväärsust kaaluda kontekstis, kuidas ja millisel määral mõjutavad olemusliku riski tegurid väärkajastamise toimumise tõenäosuse ja võimaliku väärkajastamise suurusjärgu kombinatsiooni, kui see väärkajastamine peaks toimuma.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</si>
</sst>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1" x14ac:knownFonts="1">
    <font>
      <sz val="11"/>
      <color theme="1"/>
      <name val="Calibri"/>
      <family val="2"/>
      <charset val="186"/>
      <scheme val="minor"/>
    </font>
    <font>
      <sz val="11"/>
      <color theme="1"/>
      <name val="Calibri"/>
      <family val="2"/>
      <charset val="186"/>
      <scheme val="minor"/>
    </font>
    <font>
      <sz val="9"/>
      <color theme="1"/>
      <name val="Calibri"/>
      <family val="2"/>
      <charset val="186"/>
      <scheme val="minor"/>
    </font>
    <font>
      <b/>
      <sz val="9"/>
      <color theme="1"/>
      <name val="Calibri"/>
      <family val="2"/>
      <charset val="186"/>
      <scheme val="minor"/>
    </font>
    <font>
      <b/>
      <sz val="9"/>
      <color theme="1"/>
      <name val="Arial"/>
      <family val="2"/>
      <charset val="186"/>
    </font>
    <font>
      <sz val="9"/>
      <color theme="1"/>
      <name val="Arial"/>
      <family val="2"/>
      <charset val="186"/>
    </font>
    <font>
      <sz val="10"/>
      <name val="Arial"/>
      <family val="2"/>
    </font>
    <font>
      <sz val="10"/>
      <name val="Calibri"/>
      <family val="2"/>
      <charset val="186"/>
      <scheme val="minor"/>
    </font>
    <font>
      <i/>
      <sz val="9"/>
      <color rgb="FFFF0000"/>
      <name val="Arial"/>
      <family val="2"/>
    </font>
    <font>
      <b/>
      <sz val="11"/>
      <color theme="1"/>
      <name val="Arial"/>
      <family val="2"/>
      <charset val="186"/>
    </font>
    <font>
      <b/>
      <sz val="9"/>
      <name val="Calibri"/>
      <family val="2"/>
      <charset val="186"/>
      <scheme val="minor"/>
    </font>
    <font>
      <sz val="9"/>
      <name val="Calibri"/>
      <family val="2"/>
      <charset val="186"/>
      <scheme val="minor"/>
    </font>
    <font>
      <sz val="9"/>
      <color rgb="FFFF0000"/>
      <name val="Arial"/>
      <family val="2"/>
      <charset val="186"/>
    </font>
    <font>
      <sz val="9"/>
      <color indexed="81"/>
      <name val="Tahoma"/>
      <family val="2"/>
      <charset val="186"/>
    </font>
    <font>
      <b/>
      <sz val="9"/>
      <color indexed="81"/>
      <name val="Tahoma"/>
      <family val="2"/>
      <charset val="186"/>
    </font>
    <font>
      <b/>
      <sz val="9"/>
      <color rgb="FFFF0000"/>
      <name val="Calibri"/>
      <family val="2"/>
      <charset val="186"/>
      <scheme val="minor"/>
    </font>
    <font>
      <b/>
      <sz val="9"/>
      <name val="Arial"/>
      <family val="2"/>
      <charset val="186"/>
    </font>
    <font>
      <b/>
      <sz val="9"/>
      <color rgb="FF000000"/>
      <name val="Arial"/>
      <family val="2"/>
      <charset val="186"/>
    </font>
    <font>
      <sz val="8"/>
      <color rgb="FF000000"/>
      <name val="Arial"/>
      <family val="2"/>
      <charset val="186"/>
    </font>
    <font>
      <b/>
      <sz val="8"/>
      <color theme="1"/>
      <name val="Calibri"/>
      <family val="2"/>
      <charset val="186"/>
      <scheme val="minor"/>
    </font>
    <font>
      <sz val="8"/>
      <color theme="1"/>
      <name val="Calibri"/>
      <family val="2"/>
      <charset val="186"/>
      <scheme val="minor"/>
    </font>
  </fonts>
  <fills count="10">
    <fill>
      <patternFill patternType="none"/>
    </fill>
    <fill>
      <patternFill patternType="gray125"/>
    </fill>
    <fill>
      <patternFill patternType="solid">
        <fgColor rgb="FF99FF9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CCFFC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6" fillId="0" borderId="0"/>
  </cellStyleXfs>
  <cellXfs count="199">
    <xf numFmtId="0" fontId="0" fillId="0" borderId="0" xfId="0"/>
    <xf numFmtId="0" fontId="2" fillId="0" borderId="0" xfId="0" applyFont="1" applyAlignment="1">
      <alignment wrapText="1"/>
    </xf>
    <xf numFmtId="0" fontId="2" fillId="0" borderId="0" xfId="0" applyFont="1"/>
    <xf numFmtId="0" fontId="2" fillId="0" borderId="0" xfId="0" applyFont="1" applyFill="1" applyAlignment="1">
      <alignment wrapText="1"/>
    </xf>
    <xf numFmtId="0" fontId="2" fillId="0" borderId="0" xfId="0" applyFont="1" applyFill="1"/>
    <xf numFmtId="0" fontId="2" fillId="0" borderId="0" xfId="0" applyFont="1" applyFill="1" applyAlignment="1"/>
    <xf numFmtId="0" fontId="2" fillId="0" borderId="1" xfId="0" applyFont="1" applyBorder="1"/>
    <xf numFmtId="0" fontId="2" fillId="0" borderId="2" xfId="0" applyFont="1" applyFill="1" applyBorder="1" applyAlignment="1">
      <alignment wrapText="1"/>
    </xf>
    <xf numFmtId="0" fontId="2" fillId="0" borderId="1" xfId="0" applyFont="1" applyFill="1" applyBorder="1"/>
    <xf numFmtId="0" fontId="2" fillId="0" borderId="1" xfId="0" applyFont="1" applyBorder="1" applyAlignment="1">
      <alignment wrapText="1"/>
    </xf>
    <xf numFmtId="0" fontId="3" fillId="3" borderId="2" xfId="0" applyFont="1" applyFill="1" applyBorder="1" applyAlignment="1">
      <alignment wrapText="1"/>
    </xf>
    <xf numFmtId="0" fontId="3" fillId="3" borderId="1" xfId="0" applyFont="1" applyFill="1" applyBorder="1" applyAlignment="1">
      <alignment horizontal="center" wrapText="1"/>
    </xf>
    <xf numFmtId="0" fontId="2" fillId="3" borderId="1" xfId="0" applyFont="1" applyFill="1" applyBorder="1"/>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left"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wrapText="1"/>
    </xf>
    <xf numFmtId="0" fontId="2" fillId="0" borderId="1" xfId="0" applyFont="1" applyFill="1" applyBorder="1" applyAlignment="1">
      <alignment wrapText="1"/>
    </xf>
    <xf numFmtId="0" fontId="3" fillId="0" borderId="2" xfId="0" applyFont="1" applyFill="1" applyBorder="1" applyAlignment="1">
      <alignment wrapText="1"/>
    </xf>
    <xf numFmtId="0" fontId="5" fillId="0" borderId="0" xfId="0" applyFont="1"/>
    <xf numFmtId="0" fontId="5" fillId="0" borderId="0" xfId="0" applyFont="1" applyFill="1" applyAlignment="1">
      <alignment wrapText="1"/>
    </xf>
    <xf numFmtId="0" fontId="3" fillId="4" borderId="1" xfId="0" applyFont="1" applyFill="1" applyBorder="1" applyAlignment="1">
      <alignment horizontal="center" vertical="center"/>
    </xf>
    <xf numFmtId="0" fontId="2" fillId="4" borderId="1" xfId="0" applyFont="1" applyFill="1" applyBorder="1" applyAlignment="1">
      <alignment wrapText="1"/>
    </xf>
    <xf numFmtId="0" fontId="2" fillId="4" borderId="1" xfId="0" applyFont="1" applyFill="1" applyBorder="1"/>
    <xf numFmtId="0" fontId="5" fillId="0" borderId="0" xfId="0" applyFont="1" applyFill="1"/>
    <xf numFmtId="0" fontId="4" fillId="0" borderId="0" xfId="0" applyFont="1" applyFill="1" applyBorder="1" applyAlignment="1">
      <alignment horizontal="left" wrapText="1"/>
    </xf>
    <xf numFmtId="0" fontId="2" fillId="3" borderId="0" xfId="0" applyFont="1" applyFill="1" applyAlignment="1">
      <alignment wrapText="1"/>
    </xf>
    <xf numFmtId="0" fontId="2" fillId="3" borderId="0" xfId="0" applyFont="1" applyFill="1"/>
    <xf numFmtId="0" fontId="7" fillId="2" borderId="1" xfId="2" applyFont="1" applyFill="1" applyBorder="1" applyAlignment="1">
      <alignment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wrapText="1"/>
    </xf>
    <xf numFmtId="0" fontId="2" fillId="0"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xf>
    <xf numFmtId="0" fontId="3" fillId="4" borderId="7" xfId="0" applyFont="1" applyFill="1" applyBorder="1" applyAlignment="1">
      <alignment horizontal="center"/>
    </xf>
    <xf numFmtId="0" fontId="5" fillId="2" borderId="14" xfId="0" applyFont="1" applyFill="1" applyBorder="1" applyAlignment="1">
      <alignment horizontal="center" vertical="center" wrapText="1"/>
    </xf>
    <xf numFmtId="0" fontId="2" fillId="3" borderId="4"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 xfId="0" applyFont="1" applyFill="1" applyBorder="1" applyAlignment="1">
      <alignment horizontal="center" wrapText="1"/>
    </xf>
    <xf numFmtId="0" fontId="7" fillId="2" borderId="10" xfId="2" applyFont="1" applyFill="1" applyBorder="1" applyAlignment="1">
      <alignment wrapText="1"/>
    </xf>
    <xf numFmtId="0" fontId="7" fillId="2" borderId="3" xfId="2" applyFont="1" applyFill="1" applyBorder="1" applyAlignment="1">
      <alignment wrapText="1"/>
    </xf>
    <xf numFmtId="0" fontId="4" fillId="4" borderId="18" xfId="0" applyFont="1" applyFill="1" applyBorder="1" applyAlignment="1">
      <alignment wrapText="1"/>
    </xf>
    <xf numFmtId="0" fontId="9" fillId="0" borderId="0" xfId="0" applyFont="1" applyFill="1" applyBorder="1" applyAlignment="1">
      <alignment horizontal="left" vertical="center" wrapText="1"/>
    </xf>
    <xf numFmtId="0" fontId="10" fillId="5" borderId="26" xfId="0" applyFont="1" applyFill="1" applyBorder="1" applyAlignment="1">
      <alignment horizontal="left" vertical="top" wrapText="1"/>
    </xf>
    <xf numFmtId="0" fontId="11" fillId="2" borderId="27" xfId="0" applyFont="1" applyFill="1" applyBorder="1" applyAlignment="1">
      <alignment horizontal="left" vertical="top" wrapText="1"/>
    </xf>
    <xf numFmtId="0" fontId="3" fillId="0" borderId="26" xfId="0" applyFont="1" applyFill="1" applyBorder="1" applyAlignment="1">
      <alignment vertical="top" wrapText="1"/>
    </xf>
    <xf numFmtId="0" fontId="3" fillId="0" borderId="27" xfId="0" applyFont="1" applyFill="1" applyBorder="1" applyAlignment="1">
      <alignment horizontal="center" vertical="top" wrapText="1"/>
    </xf>
    <xf numFmtId="0" fontId="2" fillId="0" borderId="24" xfId="0" applyFont="1" applyBorder="1" applyAlignment="1">
      <alignment wrapText="1"/>
    </xf>
    <xf numFmtId="165" fontId="3" fillId="2" borderId="3" xfId="1" applyNumberFormat="1" applyFont="1" applyFill="1" applyBorder="1" applyAlignment="1">
      <alignment horizontal="left" wrapText="1"/>
    </xf>
    <xf numFmtId="0" fontId="2" fillId="2" borderId="25" xfId="0" applyFont="1" applyFill="1" applyBorder="1" applyAlignment="1">
      <alignment horizontal="center" wrapText="1"/>
    </xf>
    <xf numFmtId="0" fontId="2" fillId="0" borderId="8" xfId="0" applyFont="1" applyBorder="1" applyAlignment="1">
      <alignment wrapText="1"/>
    </xf>
    <xf numFmtId="165" fontId="3" fillId="2" borderId="1" xfId="1" applyNumberFormat="1" applyFont="1" applyFill="1" applyBorder="1" applyAlignment="1">
      <alignment horizontal="left" wrapText="1"/>
    </xf>
    <xf numFmtId="0" fontId="2" fillId="2" borderId="22" xfId="0" applyFont="1" applyFill="1" applyBorder="1" applyAlignment="1">
      <alignment horizontal="center" wrapText="1"/>
    </xf>
    <xf numFmtId="0" fontId="2" fillId="0" borderId="9" xfId="0" applyFont="1" applyBorder="1" applyAlignment="1">
      <alignment wrapText="1"/>
    </xf>
    <xf numFmtId="165" fontId="3" fillId="2" borderId="10" xfId="1" applyNumberFormat="1" applyFont="1" applyFill="1" applyBorder="1" applyAlignment="1">
      <alignment horizontal="left" wrapText="1"/>
    </xf>
    <xf numFmtId="0" fontId="2" fillId="2" borderId="23" xfId="0" applyFont="1" applyFill="1" applyBorder="1" applyAlignment="1">
      <alignment horizontal="center" wrapText="1"/>
    </xf>
    <xf numFmtId="0" fontId="7" fillId="0" borderId="24" xfId="2" applyFont="1" applyBorder="1" applyAlignment="1">
      <alignment wrapText="1"/>
    </xf>
    <xf numFmtId="0" fontId="7" fillId="0" borderId="8" xfId="2" applyFont="1" applyBorder="1" applyAlignment="1">
      <alignment wrapText="1"/>
    </xf>
    <xf numFmtId="0" fontId="7" fillId="0" borderId="9" xfId="2" applyFont="1" applyBorder="1" applyAlignment="1">
      <alignment wrapText="1"/>
    </xf>
    <xf numFmtId="0" fontId="2" fillId="0" borderId="26" xfId="0" applyFont="1" applyFill="1" applyBorder="1" applyAlignment="1">
      <alignment vertical="top" wrapText="1"/>
    </xf>
    <xf numFmtId="0" fontId="8" fillId="0" borderId="0" xfId="0" applyFont="1" applyBorder="1" applyAlignment="1">
      <alignment wrapText="1"/>
    </xf>
    <xf numFmtId="0" fontId="2" fillId="0" borderId="21" xfId="0" applyFont="1" applyBorder="1"/>
    <xf numFmtId="0" fontId="5" fillId="0" borderId="0" xfId="0" applyFont="1" applyFill="1" applyBorder="1" applyAlignment="1">
      <alignment wrapText="1"/>
    </xf>
    <xf numFmtId="0" fontId="2" fillId="0" borderId="0" xfId="0" applyFont="1" applyBorder="1"/>
    <xf numFmtId="0" fontId="2" fillId="3" borderId="1" xfId="0" applyFont="1" applyFill="1" applyBorder="1" applyAlignment="1">
      <alignment horizontal="center" wrapText="1"/>
    </xf>
    <xf numFmtId="0" fontId="5" fillId="0" borderId="0" xfId="0" applyFont="1" applyFill="1" applyAlignment="1">
      <alignment horizontal="center" wrapText="1"/>
    </xf>
    <xf numFmtId="0" fontId="2" fillId="0" borderId="1" xfId="0" applyFont="1" applyFill="1" applyBorder="1" applyAlignment="1">
      <alignment horizontal="center"/>
    </xf>
    <xf numFmtId="0" fontId="2" fillId="3" borderId="0" xfId="0" applyFont="1" applyFill="1" applyAlignment="1">
      <alignment horizontal="center"/>
    </xf>
    <xf numFmtId="0" fontId="2" fillId="0" borderId="0" xfId="0" applyFont="1" applyAlignment="1">
      <alignment horizontal="center"/>
    </xf>
    <xf numFmtId="0" fontId="12" fillId="0" borderId="0" xfId="0" applyFont="1" applyFill="1"/>
    <xf numFmtId="0" fontId="2" fillId="0" borderId="0" xfId="0" applyFont="1" applyFill="1" applyBorder="1" applyAlignment="1">
      <alignment horizontal="center"/>
    </xf>
    <xf numFmtId="0" fontId="2" fillId="3" borderId="28" xfId="0" applyFont="1" applyFill="1" applyBorder="1" applyAlignment="1">
      <alignment horizontal="center" vertical="center" wrapText="1"/>
    </xf>
    <xf numFmtId="0" fontId="3" fillId="3" borderId="5" xfId="0" applyFont="1" applyFill="1" applyBorder="1" applyAlignment="1">
      <alignment horizontal="center" vertical="top" wrapText="1"/>
    </xf>
    <xf numFmtId="0" fontId="3" fillId="3" borderId="2" xfId="0" applyFont="1" applyFill="1" applyBorder="1" applyAlignment="1">
      <alignment vertical="top" wrapText="1"/>
    </xf>
    <xf numFmtId="14" fontId="3" fillId="3" borderId="1" xfId="0" applyNumberFormat="1"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1" xfId="0" applyFont="1" applyFill="1" applyBorder="1" applyAlignment="1">
      <alignment horizontal="center" vertical="top" wrapText="1"/>
    </xf>
    <xf numFmtId="0" fontId="2" fillId="0" borderId="0" xfId="0" applyFont="1" applyAlignment="1">
      <alignment vertical="top"/>
    </xf>
    <xf numFmtId="0" fontId="3" fillId="3" borderId="2" xfId="0" applyFont="1" applyFill="1" applyBorder="1" applyAlignment="1">
      <alignment horizontal="left" vertical="top" wrapText="1"/>
    </xf>
    <xf numFmtId="0" fontId="2" fillId="4" borderId="4" xfId="0" applyFont="1" applyFill="1" applyBorder="1" applyAlignment="1">
      <alignment horizontal="center" vertical="center" wrapText="1"/>
    </xf>
    <xf numFmtId="0" fontId="3" fillId="3" borderId="5" xfId="0" applyFont="1" applyFill="1" applyBorder="1" applyAlignment="1">
      <alignment horizontal="center" vertical="top" wrapText="1"/>
    </xf>
    <xf numFmtId="0" fontId="2" fillId="2" borderId="14" xfId="0" applyFont="1" applyFill="1" applyBorder="1" applyAlignment="1">
      <alignment horizontal="center" vertical="center" wrapText="1"/>
    </xf>
    <xf numFmtId="0" fontId="3" fillId="8" borderId="5" xfId="0" applyFont="1" applyFill="1" applyBorder="1" applyAlignment="1">
      <alignment horizontal="center" vertical="top" wrapText="1"/>
    </xf>
    <xf numFmtId="0" fontId="3" fillId="3" borderId="5" xfId="0" applyFont="1" applyFill="1" applyBorder="1" applyAlignment="1">
      <alignment horizontal="center" vertical="top" wrapText="1"/>
    </xf>
    <xf numFmtId="0" fontId="4" fillId="0" borderId="0" xfId="0" applyFont="1" applyFill="1" applyBorder="1" applyAlignment="1">
      <alignment vertical="center" wrapText="1"/>
    </xf>
    <xf numFmtId="0" fontId="0" fillId="0" borderId="11" xfId="0" applyBorder="1"/>
    <xf numFmtId="0" fontId="0" fillId="0" borderId="12" xfId="0" applyBorder="1"/>
    <xf numFmtId="0" fontId="0" fillId="0" borderId="13" xfId="0" applyBorder="1"/>
    <xf numFmtId="0" fontId="0" fillId="0" borderId="6" xfId="0" applyBorder="1"/>
    <xf numFmtId="0" fontId="0" fillId="0" borderId="0" xfId="0" applyBorder="1"/>
    <xf numFmtId="0" fontId="0" fillId="0" borderId="14" xfId="0" applyBorder="1"/>
    <xf numFmtId="0" fontId="0" fillId="0" borderId="15" xfId="0" applyBorder="1"/>
    <xf numFmtId="0" fontId="0" fillId="0" borderId="16" xfId="0" applyBorder="1"/>
    <xf numFmtId="0" fontId="0" fillId="0" borderId="17" xfId="0" applyBorder="1"/>
    <xf numFmtId="0" fontId="2" fillId="0" borderId="2" xfId="0" applyFont="1" applyBorder="1" applyAlignment="1">
      <alignment wrapText="1"/>
    </xf>
    <xf numFmtId="0" fontId="3" fillId="4" borderId="2" xfId="0" applyFont="1" applyFill="1" applyBorder="1" applyAlignment="1">
      <alignment wrapText="1"/>
    </xf>
    <xf numFmtId="0" fontId="3" fillId="4" borderId="29" xfId="0" applyFont="1" applyFill="1" applyBorder="1" applyAlignment="1">
      <alignment horizontal="center"/>
    </xf>
    <xf numFmtId="0" fontId="3" fillId="3" borderId="30" xfId="0" applyFont="1" applyFill="1" applyBorder="1" applyAlignment="1">
      <alignment vertical="top" wrapText="1"/>
    </xf>
    <xf numFmtId="0" fontId="3" fillId="3" borderId="32" xfId="0" applyFont="1" applyFill="1" applyBorder="1" applyAlignment="1">
      <alignment horizontal="center" vertical="top" wrapText="1"/>
    </xf>
    <xf numFmtId="0" fontId="3" fillId="8" borderId="32" xfId="0" applyFont="1" applyFill="1" applyBorder="1" applyAlignment="1">
      <alignment horizontal="center" vertical="top" wrapText="1"/>
    </xf>
    <xf numFmtId="0" fontId="3" fillId="3" borderId="31" xfId="0" applyFont="1" applyFill="1" applyBorder="1" applyAlignment="1">
      <alignment horizontal="center" vertical="top" wrapText="1"/>
    </xf>
    <xf numFmtId="0" fontId="3" fillId="3" borderId="32" xfId="0" applyFont="1" applyFill="1" applyBorder="1" applyAlignment="1">
      <alignment horizontal="left" vertical="top" wrapText="1"/>
    </xf>
    <xf numFmtId="0" fontId="3" fillId="3" borderId="35" xfId="0" applyFont="1" applyFill="1" applyBorder="1" applyAlignment="1">
      <alignment wrapText="1"/>
    </xf>
    <xf numFmtId="0" fontId="2" fillId="3" borderId="22" xfId="0" applyFont="1" applyFill="1" applyBorder="1" applyAlignment="1">
      <alignment wrapText="1"/>
    </xf>
    <xf numFmtId="0" fontId="2" fillId="3" borderId="8"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0" borderId="10" xfId="0" applyFont="1" applyFill="1" applyBorder="1" applyAlignment="1">
      <alignment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wrapText="1"/>
    </xf>
    <xf numFmtId="0" fontId="2" fillId="0" borderId="23" xfId="0" applyFont="1" applyFill="1" applyBorder="1" applyAlignment="1">
      <alignment horizontal="center" wrapText="1"/>
    </xf>
    <xf numFmtId="0" fontId="3" fillId="3" borderId="18" xfId="0" applyFont="1" applyFill="1" applyBorder="1" applyAlignment="1">
      <alignment horizontal="center" vertical="top" wrapText="1"/>
    </xf>
    <xf numFmtId="0" fontId="3" fillId="3" borderId="38" xfId="0" applyFont="1" applyFill="1" applyBorder="1" applyAlignment="1">
      <alignment horizontal="center" vertical="top" wrapText="1"/>
    </xf>
    <xf numFmtId="0" fontId="3" fillId="3" borderId="39" xfId="0" applyFont="1" applyFill="1" applyBorder="1" applyAlignment="1">
      <alignment horizontal="center" vertical="top" wrapText="1"/>
    </xf>
    <xf numFmtId="0" fontId="3" fillId="0" borderId="1" xfId="0" applyFont="1" applyFill="1" applyBorder="1" applyAlignment="1">
      <alignment horizontal="center" vertical="center"/>
    </xf>
    <xf numFmtId="0" fontId="2" fillId="0" borderId="1"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3" borderId="5" xfId="0" applyFont="1" applyFill="1" applyBorder="1" applyAlignment="1">
      <alignment horizontal="center" vertical="top" wrapText="1"/>
    </xf>
    <xf numFmtId="0" fontId="3" fillId="3" borderId="21"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4" xfId="0" applyFont="1" applyFill="1" applyBorder="1" applyAlignment="1">
      <alignment horizontal="center"/>
    </xf>
    <xf numFmtId="0" fontId="3" fillId="9" borderId="21" xfId="0" applyFont="1" applyFill="1" applyBorder="1" applyAlignment="1">
      <alignment horizontal="center"/>
    </xf>
    <xf numFmtId="0" fontId="4" fillId="0" borderId="0" xfId="0" applyFont="1" applyFill="1" applyBorder="1" applyAlignment="1">
      <alignment horizontal="left" vertical="center" wrapText="1"/>
    </xf>
    <xf numFmtId="0" fontId="3" fillId="8" borderId="18" xfId="0" applyFont="1" applyFill="1" applyBorder="1" applyAlignment="1">
      <alignment horizontal="center"/>
    </xf>
    <xf numFmtId="0" fontId="3" fillId="8" borderId="19" xfId="0" applyFont="1" applyFill="1" applyBorder="1" applyAlignment="1">
      <alignment horizontal="center"/>
    </xf>
    <xf numFmtId="0" fontId="3" fillId="8" borderId="20" xfId="0" applyFont="1" applyFill="1" applyBorder="1" applyAlignment="1">
      <alignment horizontal="center"/>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6" xfId="0" applyFont="1" applyBorder="1" applyAlignment="1">
      <alignment horizontal="left" wrapText="1"/>
    </xf>
    <xf numFmtId="0" fontId="8" fillId="0" borderId="0" xfId="0" applyFont="1" applyBorder="1" applyAlignment="1">
      <alignment horizontal="left" wrapText="1"/>
    </xf>
    <xf numFmtId="0" fontId="8" fillId="0" borderId="14" xfId="0" applyFont="1" applyBorder="1" applyAlignment="1">
      <alignment horizontal="left" wrapText="1"/>
    </xf>
    <xf numFmtId="0" fontId="8" fillId="0" borderId="15" xfId="0" applyFont="1" applyBorder="1" applyAlignment="1">
      <alignment horizontal="left" wrapText="1"/>
    </xf>
    <xf numFmtId="0" fontId="8" fillId="0" borderId="16" xfId="0" applyFont="1" applyBorder="1" applyAlignment="1">
      <alignment horizontal="left" wrapText="1"/>
    </xf>
    <xf numFmtId="0" fontId="8" fillId="0" borderId="17" xfId="0" applyFont="1" applyBorder="1" applyAlignment="1">
      <alignment horizontal="left" wrapText="1"/>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6" borderId="15" xfId="0" applyFont="1" applyFill="1" applyBorder="1" applyAlignment="1">
      <alignment horizontal="center"/>
    </xf>
    <xf numFmtId="0" fontId="2" fillId="6" borderId="16" xfId="0" applyFont="1" applyFill="1" applyBorder="1" applyAlignment="1">
      <alignment horizontal="center"/>
    </xf>
    <xf numFmtId="0" fontId="2" fillId="6" borderId="17" xfId="0" applyFont="1" applyFill="1" applyBorder="1" applyAlignment="1">
      <alignment horizontal="center"/>
    </xf>
    <xf numFmtId="0" fontId="2" fillId="6" borderId="18" xfId="0" applyFont="1" applyFill="1" applyBorder="1" applyAlignment="1">
      <alignment horizontal="center"/>
    </xf>
    <xf numFmtId="0" fontId="2" fillId="6" borderId="19" xfId="0" applyFont="1" applyFill="1" applyBorder="1" applyAlignment="1">
      <alignment horizontal="center"/>
    </xf>
    <xf numFmtId="0" fontId="2" fillId="6" borderId="20" xfId="0" applyFont="1" applyFill="1" applyBorder="1" applyAlignment="1">
      <alignment horizontal="center"/>
    </xf>
    <xf numFmtId="0" fontId="3" fillId="3" borderId="32" xfId="0" applyFont="1" applyFill="1" applyBorder="1" applyAlignment="1">
      <alignment horizontal="center" vertical="top" wrapText="1"/>
    </xf>
    <xf numFmtId="0" fontId="3" fillId="3" borderId="33" xfId="0" applyFont="1" applyFill="1" applyBorder="1" applyAlignment="1">
      <alignment horizontal="center" vertical="top" wrapText="1"/>
    </xf>
    <xf numFmtId="0" fontId="3" fillId="3" borderId="34" xfId="0" applyFont="1" applyFill="1" applyBorder="1" applyAlignment="1">
      <alignment horizontal="center" vertical="top" wrapText="1"/>
    </xf>
    <xf numFmtId="0" fontId="3" fillId="8" borderId="11" xfId="0" applyFont="1" applyFill="1" applyBorder="1" applyAlignment="1">
      <alignment horizontal="center"/>
    </xf>
    <xf numFmtId="0" fontId="3" fillId="8" borderId="12" xfId="0" applyFont="1" applyFill="1" applyBorder="1" applyAlignment="1">
      <alignment horizontal="center"/>
    </xf>
    <xf numFmtId="0" fontId="3" fillId="8" borderId="13" xfId="0" applyFont="1" applyFill="1" applyBorder="1" applyAlignment="1">
      <alignment horizontal="center"/>
    </xf>
    <xf numFmtId="0" fontId="3" fillId="9" borderId="0" xfId="0" applyFont="1" applyFill="1" applyBorder="1" applyAlignment="1">
      <alignment horizontal="center"/>
    </xf>
    <xf numFmtId="0" fontId="3" fillId="4" borderId="6" xfId="0" applyFont="1" applyFill="1" applyBorder="1" applyAlignment="1">
      <alignment horizontal="center"/>
    </xf>
    <xf numFmtId="0" fontId="3" fillId="4" borderId="0" xfId="0" applyFont="1" applyFill="1" applyBorder="1" applyAlignment="1">
      <alignment horizontal="center"/>
    </xf>
    <xf numFmtId="0" fontId="3" fillId="6" borderId="0" xfId="0" applyFont="1" applyFill="1"/>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7" fillId="0" borderId="40" xfId="0" applyFont="1" applyBorder="1"/>
    <xf numFmtId="0" fontId="3" fillId="0" borderId="41" xfId="0" applyFont="1" applyBorder="1"/>
    <xf numFmtId="0" fontId="2" fillId="0" borderId="41" xfId="0" applyFont="1" applyBorder="1"/>
    <xf numFmtId="0" fontId="2" fillId="0" borderId="42" xfId="0" applyFont="1" applyBorder="1"/>
    <xf numFmtId="0" fontId="2" fillId="0" borderId="41" xfId="0" applyFont="1" applyFill="1" applyBorder="1"/>
    <xf numFmtId="0" fontId="17" fillId="0" borderId="40" xfId="0" applyFont="1" applyBorder="1" applyAlignment="1">
      <alignment vertical="top"/>
    </xf>
    <xf numFmtId="0" fontId="2" fillId="9" borderId="11"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13" xfId="0" applyFont="1" applyFill="1" applyBorder="1" applyAlignment="1">
      <alignment horizontal="left" vertical="top" wrapText="1"/>
    </xf>
    <xf numFmtId="0" fontId="2" fillId="9" borderId="15" xfId="0" applyFont="1" applyFill="1" applyBorder="1" applyAlignment="1">
      <alignment horizontal="left" vertical="top" wrapText="1"/>
    </xf>
    <xf numFmtId="0" fontId="2" fillId="9" borderId="16" xfId="0" applyFont="1" applyFill="1" applyBorder="1" applyAlignment="1">
      <alignment horizontal="left" vertical="top" wrapText="1"/>
    </xf>
    <xf numFmtId="0" fontId="2" fillId="9" borderId="17" xfId="0" applyFont="1" applyFill="1" applyBorder="1" applyAlignment="1">
      <alignment horizontal="left" vertical="top" wrapText="1"/>
    </xf>
    <xf numFmtId="0" fontId="3" fillId="8" borderId="18" xfId="0" applyFont="1" applyFill="1" applyBorder="1" applyAlignment="1"/>
    <xf numFmtId="0" fontId="3" fillId="8" borderId="19" xfId="0" applyFont="1" applyFill="1" applyBorder="1" applyAlignment="1"/>
    <xf numFmtId="0" fontId="3" fillId="8" borderId="20" xfId="0" applyFont="1" applyFill="1" applyBorder="1" applyAlignment="1"/>
    <xf numFmtId="0" fontId="3" fillId="0" borderId="18" xfId="0" applyFont="1" applyBorder="1"/>
    <xf numFmtId="0" fontId="17" fillId="0" borderId="19" xfId="0" applyFont="1" applyBorder="1" applyAlignment="1">
      <alignment vertical="center"/>
    </xf>
    <xf numFmtId="0" fontId="18" fillId="0" borderId="19" xfId="0" applyFont="1" applyBorder="1" applyAlignment="1">
      <alignment vertical="center" wrapText="1"/>
    </xf>
    <xf numFmtId="0" fontId="2" fillId="0" borderId="19" xfId="0" applyFont="1" applyBorder="1"/>
    <xf numFmtId="0" fontId="2" fillId="0" borderId="20" xfId="0" applyFont="1" applyBorder="1"/>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xdr:col>
      <xdr:colOff>333375</xdr:colOff>
      <xdr:row>5</xdr:row>
      <xdr:rowOff>76200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16217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t-EE" sz="1100"/>
        </a:p>
      </xdr:txBody>
    </xdr:sp>
    <xdr:clientData/>
  </xdr:oneCellAnchor>
  <xdr:twoCellAnchor>
    <xdr:from>
      <xdr:col>0</xdr:col>
      <xdr:colOff>114300</xdr:colOff>
      <xdr:row>0</xdr:row>
      <xdr:rowOff>161924</xdr:rowOff>
    </xdr:from>
    <xdr:to>
      <xdr:col>12</xdr:col>
      <xdr:colOff>600075</xdr:colOff>
      <xdr:row>36</xdr:row>
      <xdr:rowOff>142875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4300" y="161924"/>
          <a:ext cx="7800975" cy="683895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a:solidFill>
                <a:schemeClr val="dk1"/>
              </a:solidFill>
              <a:effectLst/>
              <a:latin typeface="+mn-lt"/>
              <a:ea typeface="+mn-ea"/>
              <a:cs typeface="+mn-cs"/>
            </a:rPr>
            <a:t>Raamatupidamisaruanded sisaldavad konkreetselt sõnastatud või esitatud juhtkonna väiteid </a:t>
          </a:r>
          <a:r>
            <a:rPr lang="et-EE" sz="1100" i="1">
              <a:solidFill>
                <a:schemeClr val="dk1"/>
              </a:solidFill>
              <a:effectLst/>
              <a:latin typeface="+mn-lt"/>
              <a:ea typeface="+mn-ea"/>
              <a:cs typeface="+mn-cs"/>
            </a:rPr>
            <a:t>(assertions</a:t>
          </a:r>
          <a:r>
            <a:rPr lang="et-EE" sz="1100">
              <a:solidFill>
                <a:schemeClr val="dk1"/>
              </a:solidFill>
              <a:effectLst/>
              <a:latin typeface="+mn-lt"/>
              <a:ea typeface="+mn-ea"/>
              <a:cs typeface="+mn-cs"/>
            </a:rPr>
            <a:t>) raamatupidamisaruannete ja nende lisade erinevate elementide kajastamise, mõõtmise ja avalikustamise kohta.  Allikas: ISA 315 (A190-191) </a:t>
          </a:r>
        </a:p>
        <a:p>
          <a:pPr lvl="1"/>
          <a:endParaRPr lang="et-EE" sz="1100">
            <a:solidFill>
              <a:schemeClr val="dk1"/>
            </a:solidFill>
            <a:effectLst/>
            <a:latin typeface="+mn-lt"/>
            <a:ea typeface="+mn-ea"/>
            <a:cs typeface="+mn-cs"/>
          </a:endParaRPr>
        </a:p>
        <a:p>
          <a:pPr lvl="1"/>
          <a:r>
            <a:rPr lang="et-EE" i="1" u="sng"/>
            <a:t>Väited tehinguklasside ja sündmuste ning seotud avalikustatud informatsiooni kohta auditeeritaval perioodil: </a:t>
          </a:r>
        </a:p>
        <a:p>
          <a:pPr lvl="1"/>
          <a:endParaRPr lang="et-EE" i="1"/>
        </a:p>
        <a:p>
          <a:pPr lvl="1"/>
          <a:r>
            <a:rPr lang="et-EE"/>
            <a:t>(i) </a:t>
          </a:r>
          <a:r>
            <a:rPr lang="et-EE" b="1"/>
            <a:t>toimumine </a:t>
          </a:r>
          <a:r>
            <a:rPr lang="et-EE"/>
            <a:t>– tehingud ja sündmused, mis on kajastatud või avalikustatud, on toimunud ning need tehingud ja sündmused puudutavad majandusüksust; </a:t>
          </a:r>
        </a:p>
        <a:p>
          <a:pPr lvl="1"/>
          <a:r>
            <a:rPr lang="et-EE"/>
            <a:t>(ii) </a:t>
          </a:r>
          <a:r>
            <a:rPr lang="et-EE" b="1"/>
            <a:t>täielikkus</a:t>
          </a:r>
          <a:r>
            <a:rPr lang="et-EE"/>
            <a:t> – kõik tehingud ja sündmused, mis oleksid pidanud olema kajastatud, on kajastatud, ja kogu seotud avalikustatud informatsioon, mis oleks pidanud finantsaruannetes sisalduma, sisaldub neis; </a:t>
          </a:r>
        </a:p>
        <a:p>
          <a:pPr lvl="1"/>
          <a:r>
            <a:rPr lang="et-EE"/>
            <a:t>(iii) </a:t>
          </a:r>
          <a:r>
            <a:rPr lang="et-EE" b="1"/>
            <a:t>täpsus</a:t>
          </a:r>
          <a:r>
            <a:rPr lang="et-EE"/>
            <a:t> – kajastatud tehingute ja sündmustega seotud summad ja muud andmed on asjakohaselt kajastatud ning seotud avalikustatud infomatsioon on asjakohaselt mõõdetud ja kirjeldatud; </a:t>
          </a:r>
        </a:p>
        <a:p>
          <a:pPr lvl="1"/>
          <a:r>
            <a:rPr lang="et-EE"/>
            <a:t>(iv) periodiseerimine – tehingud ja sündmused on kajastatud õiges arvestusperioodis; </a:t>
          </a:r>
        </a:p>
        <a:p>
          <a:pPr lvl="1"/>
          <a:r>
            <a:rPr lang="et-EE"/>
            <a:t>(v) </a:t>
          </a:r>
          <a:r>
            <a:rPr lang="et-EE" b="1"/>
            <a:t>klassifitseerimine</a:t>
          </a:r>
          <a:r>
            <a:rPr lang="et-EE"/>
            <a:t> – tehingud ja sündmused on kajastatud nõuetekohastel kontodel; </a:t>
          </a:r>
        </a:p>
        <a:p>
          <a:pPr lvl="1"/>
          <a:r>
            <a:rPr lang="et-EE"/>
            <a:t>(vi) </a:t>
          </a:r>
          <a:r>
            <a:rPr lang="et-EE" b="1"/>
            <a:t>esitusviis</a:t>
          </a:r>
          <a:r>
            <a:rPr lang="et-EE"/>
            <a:t> – tehingud ja sündmused on asjakohaselt koondatud või jagatud ja selgelt kirjeldatud ning nendega seotud avalikustatud informatsioon on asjasse puutuv ja arusaadav, arvestades rakendatava finantsaruandluse raamistiku nõudeid. </a:t>
          </a:r>
        </a:p>
        <a:p>
          <a:pPr lvl="1"/>
          <a:endParaRPr lang="et-EE"/>
        </a:p>
        <a:p>
          <a:pPr lvl="1"/>
          <a:r>
            <a:rPr lang="et-EE" i="1" u="sng"/>
            <a:t>Kontosaldosid ja seotud avalikustatud informatsiooni puudutavad väited perioodi lõpus: </a:t>
          </a:r>
        </a:p>
        <a:p>
          <a:pPr lvl="1"/>
          <a:endParaRPr lang="et-EE" i="1"/>
        </a:p>
        <a:p>
          <a:pPr lvl="1"/>
          <a:r>
            <a:rPr lang="et-EE"/>
            <a:t>(i) </a:t>
          </a:r>
          <a:r>
            <a:rPr lang="et-EE" b="1"/>
            <a:t>olemasolu</a:t>
          </a:r>
          <a:r>
            <a:rPr lang="et-EE"/>
            <a:t> – varad, kohustised ja huvid omakapitalis on olemas; </a:t>
          </a:r>
        </a:p>
        <a:p>
          <a:pPr lvl="1"/>
          <a:r>
            <a:rPr lang="et-EE"/>
            <a:t>(ii) </a:t>
          </a:r>
          <a:r>
            <a:rPr lang="et-EE" b="1"/>
            <a:t>õigused ja kohustused </a:t>
          </a:r>
          <a:r>
            <a:rPr lang="et-EE"/>
            <a:t>– majandusüksus on varade omanik või kontrollib õigusi varadele, ja kohustised on majandusüksuse kohustused;</a:t>
          </a:r>
          <a:endParaRPr lang="et-EE" sz="1100" i="1" u="sng">
            <a:solidFill>
              <a:schemeClr val="dk1"/>
            </a:solidFill>
            <a:effectLst/>
            <a:latin typeface="+mn-lt"/>
            <a:ea typeface="+mn-ea"/>
            <a:cs typeface="+mn-cs"/>
          </a:endParaRPr>
        </a:p>
        <a:p>
          <a:pPr lvl="1"/>
          <a:r>
            <a:rPr lang="et-EE"/>
            <a:t>(iii) </a:t>
          </a:r>
          <a:r>
            <a:rPr lang="et-EE" b="1"/>
            <a:t>täielikkus </a:t>
          </a:r>
          <a:r>
            <a:rPr lang="et-EE"/>
            <a:t>– kõik varad, kohustised ja huvid omakapitalis, mis oleksid pidanud olema kajastatud, on kajastatud, ja kogu seotud avalikustatud informatsioon, mis oleks pidanud finantsaruannetes sisalduma, sisaldub neis; </a:t>
          </a:r>
        </a:p>
        <a:p>
          <a:pPr lvl="1"/>
          <a:r>
            <a:rPr lang="et-EE"/>
            <a:t>(iv) </a:t>
          </a:r>
          <a:r>
            <a:rPr lang="et-EE" b="1"/>
            <a:t>täpsus, väärtuse hindamine ja jaotus </a:t>
          </a:r>
          <a:r>
            <a:rPr lang="et-EE"/>
            <a:t>– varad, kohustised ja huvid omakapitalis sisalduvad finantsaruannetes asjakohastes summades ja sellest tulenevad mis tahes väärtuse hindamise või jaotuse korrigeerimised on asjakohaselt kajastatud ning seotud avalikustatud informatsioon on asjakohaselt mõõdetud ja kirjeldatud; </a:t>
          </a:r>
        </a:p>
        <a:p>
          <a:pPr lvl="1"/>
          <a:r>
            <a:rPr lang="et-EE"/>
            <a:t>(v) </a:t>
          </a:r>
          <a:r>
            <a:rPr lang="et-EE" b="1"/>
            <a:t>klassifikatsioon</a:t>
          </a:r>
          <a:r>
            <a:rPr lang="et-EE"/>
            <a:t> – varad, kohustised ja huvid omakapitalis on kajastatud nõuetekohastel kontodel; </a:t>
          </a:r>
        </a:p>
        <a:p>
          <a:pPr lvl="1"/>
          <a:r>
            <a:rPr lang="et-EE"/>
            <a:t>(vi) </a:t>
          </a:r>
          <a:r>
            <a:rPr lang="et-EE" b="1"/>
            <a:t>esitusviis</a:t>
          </a:r>
          <a:r>
            <a:rPr lang="et-EE"/>
            <a:t> – varad, kohustised ja huvid omakapitalis on asjakohaselt koondatud või jagatud ja selgelt kirjeldatud ning nendega seotud avalikustatud informatsioon on asjasse puutuv ja arusaadav, arvestades rakendatava finantsaruandluse raamistiku nõudeid.</a:t>
          </a:r>
        </a:p>
        <a:p>
          <a:pPr lvl="1"/>
          <a:endParaRPr lang="et-EE" sz="1100" i="1" u="sng">
            <a:solidFill>
              <a:schemeClr val="dk1"/>
            </a:solidFill>
            <a:effectLst/>
            <a:latin typeface="+mn-lt"/>
            <a:ea typeface="+mn-ea"/>
            <a:cs typeface="+mn-cs"/>
          </a:endParaRPr>
        </a:p>
        <a:p>
          <a:pPr lvl="1"/>
          <a:r>
            <a:rPr lang="et-EE"/>
            <a:t>Eespool kirjeldatud väiteid, mida on asjakohaselt kohandatud, võib audiitor kasutada ka siis, kui ta kaalub eri liiki väärkajastamisi, mis võivad toimuda avalikustatavas informatsioonis, mis ei ole otseselt seotud kajastatud tehinguklasside, sündmuste või kontosaldodega.</a:t>
          </a:r>
          <a:endParaRPr lang="et-EE" sz="1100" i="1" u="sng">
            <a:solidFill>
              <a:schemeClr val="dk1"/>
            </a:solidFill>
            <a:effectLst/>
            <a:latin typeface="+mn-lt"/>
            <a:ea typeface="+mn-ea"/>
            <a:cs typeface="+mn-cs"/>
          </a:endParaRPr>
        </a:p>
        <a:p>
          <a:endParaRPr lang="et-E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CB1E-ADB4-4791-A663-BC42C2F25CCB}">
  <sheetPr>
    <tabColor rgb="FFFFC000"/>
  </sheetPr>
  <dimension ref="A1:H15"/>
  <sheetViews>
    <sheetView tabSelected="1" zoomScale="70" zoomScaleNormal="70" workbookViewId="0">
      <selection activeCell="I7" sqref="I7"/>
    </sheetView>
  </sheetViews>
  <sheetFormatPr defaultRowHeight="14.5" x14ac:dyDescent="0.35"/>
  <cols>
    <col min="1" max="1" width="31.81640625" customWidth="1"/>
    <col min="2" max="2" width="11.54296875" customWidth="1"/>
    <col min="3" max="3" width="20.54296875" customWidth="1"/>
    <col min="4" max="4" width="10.1796875" customWidth="1"/>
    <col min="5" max="5" width="12" customWidth="1"/>
    <col min="6" max="6" width="13" customWidth="1"/>
    <col min="7" max="7" width="12.54296875" customWidth="1"/>
  </cols>
  <sheetData>
    <row r="1" spans="1:8" ht="15.75" customHeight="1" thickBot="1" x14ac:dyDescent="0.4">
      <c r="A1" s="50">
        <v>161</v>
      </c>
      <c r="B1" s="129" t="s">
        <v>120</v>
      </c>
      <c r="C1" s="129"/>
      <c r="D1" s="129"/>
      <c r="E1" s="129"/>
      <c r="F1" s="93"/>
      <c r="G1" s="93"/>
      <c r="H1" s="93"/>
    </row>
    <row r="2" spans="1:8" ht="15" thickBot="1" x14ac:dyDescent="0.4">
      <c r="A2" s="28"/>
      <c r="B2" s="130"/>
      <c r="C2" s="130"/>
      <c r="D2" s="130"/>
      <c r="E2" s="130"/>
      <c r="F2" s="93"/>
      <c r="G2" s="93"/>
      <c r="H2" s="93"/>
    </row>
    <row r="3" spans="1:8" ht="24.5" thickBot="1" x14ac:dyDescent="0.4">
      <c r="A3" s="52" t="s">
        <v>32</v>
      </c>
      <c r="B3" s="53"/>
      <c r="C3" s="54" t="s">
        <v>33</v>
      </c>
      <c r="D3" s="55" t="s">
        <v>80</v>
      </c>
      <c r="E3" s="68" t="s">
        <v>98</v>
      </c>
      <c r="F3" s="27"/>
      <c r="G3" s="27"/>
      <c r="H3" s="27"/>
    </row>
    <row r="4" spans="1:8" x14ac:dyDescent="0.35">
      <c r="A4" s="65" t="s">
        <v>77</v>
      </c>
      <c r="B4" s="49"/>
      <c r="C4" s="56" t="s">
        <v>81</v>
      </c>
      <c r="D4" s="57"/>
      <c r="E4" s="58"/>
      <c r="F4" s="22"/>
      <c r="G4" s="27"/>
      <c r="H4" s="27"/>
    </row>
    <row r="5" spans="1:8" x14ac:dyDescent="0.35">
      <c r="A5" s="66" t="s">
        <v>78</v>
      </c>
      <c r="B5" s="31"/>
      <c r="C5" s="59" t="s">
        <v>82</v>
      </c>
      <c r="D5" s="60"/>
      <c r="E5" s="61"/>
      <c r="F5" s="22"/>
      <c r="G5" s="27"/>
      <c r="H5" s="27"/>
    </row>
    <row r="6" spans="1:8" ht="15" thickBot="1" x14ac:dyDescent="0.4">
      <c r="A6" s="67" t="s">
        <v>79</v>
      </c>
      <c r="B6" s="48"/>
      <c r="C6" s="62" t="s">
        <v>83</v>
      </c>
      <c r="D6" s="63"/>
      <c r="E6" s="64"/>
      <c r="F6" s="22"/>
      <c r="G6" s="27"/>
      <c r="H6" s="78"/>
    </row>
    <row r="10" spans="1:8" ht="15" thickBot="1" x14ac:dyDescent="0.4"/>
    <row r="11" spans="1:8" ht="36.5" thickBot="1" x14ac:dyDescent="0.4">
      <c r="A11" s="124" t="s">
        <v>121</v>
      </c>
      <c r="B11" s="125" t="s">
        <v>122</v>
      </c>
      <c r="C11" s="125" t="s">
        <v>124</v>
      </c>
      <c r="D11" s="125" t="s">
        <v>125</v>
      </c>
      <c r="E11" s="125" t="s">
        <v>123</v>
      </c>
      <c r="F11" s="126" t="s">
        <v>98</v>
      </c>
    </row>
    <row r="12" spans="1:8" x14ac:dyDescent="0.35">
      <c r="A12" s="94"/>
      <c r="B12" s="95"/>
      <c r="C12" s="95"/>
      <c r="D12" s="95"/>
      <c r="E12" s="95"/>
      <c r="F12" s="96"/>
    </row>
    <row r="13" spans="1:8" x14ac:dyDescent="0.35">
      <c r="A13" s="97"/>
      <c r="B13" s="98"/>
      <c r="C13" s="98"/>
      <c r="D13" s="98"/>
      <c r="E13" s="98"/>
      <c r="F13" s="99"/>
    </row>
    <row r="14" spans="1:8" x14ac:dyDescent="0.35">
      <c r="A14" s="97"/>
      <c r="B14" s="98"/>
      <c r="C14" s="98"/>
      <c r="D14" s="98"/>
      <c r="E14" s="98"/>
      <c r="F14" s="99"/>
    </row>
    <row r="15" spans="1:8" ht="15" thickBot="1" x14ac:dyDescent="0.4">
      <c r="A15" s="100"/>
      <c r="B15" s="101"/>
      <c r="C15" s="101"/>
      <c r="D15" s="101"/>
      <c r="E15" s="101"/>
      <c r="F15" s="102"/>
    </row>
  </sheetData>
  <mergeCells count="1">
    <mergeCell ref="B1: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F40D-D91D-453F-8D0A-E86BFF5F83BC}">
  <sheetPr>
    <tabColor rgb="FF00B050"/>
    <pageSetUpPr fitToPage="1"/>
  </sheetPr>
  <dimension ref="A1:BG89"/>
  <sheetViews>
    <sheetView showGridLines="0" zoomScaleNormal="100" workbookViewId="0">
      <selection activeCell="AM7" sqref="AM7:AU29"/>
    </sheetView>
  </sheetViews>
  <sheetFormatPr defaultColWidth="8.81640625" defaultRowHeight="12" outlineLevelCol="1" x14ac:dyDescent="0.3"/>
  <cols>
    <col min="1" max="1" width="27.81640625" style="1" customWidth="1"/>
    <col min="2" max="2" width="13.1796875" style="2" customWidth="1"/>
    <col min="3" max="3" width="16.26953125" style="2" customWidth="1"/>
    <col min="4" max="4" width="13" style="2" customWidth="1"/>
    <col min="5" max="5" width="15.81640625" style="2" hidden="1" customWidth="1" outlineLevel="1"/>
    <col min="6" max="6" width="15.54296875" style="2" hidden="1" customWidth="1" outlineLevel="1"/>
    <col min="7" max="7" width="13" style="2" hidden="1" customWidth="1" outlineLevel="1"/>
    <col min="8" max="8" width="17.54296875" style="2" hidden="1" customWidth="1" outlineLevel="1"/>
    <col min="9" max="9" width="13.81640625" style="2" hidden="1" customWidth="1" outlineLevel="1"/>
    <col min="10" max="10" width="13.1796875" style="2" hidden="1" customWidth="1" outlineLevel="1"/>
    <col min="11" max="11" width="16.453125" style="2" hidden="1" customWidth="1" outlineLevel="1"/>
    <col min="12" max="12" width="20.54296875" style="2" hidden="1" customWidth="1" outlineLevel="1"/>
    <col min="13" max="13" width="14.81640625" style="1" hidden="1" customWidth="1" outlineLevel="1"/>
    <col min="14" max="14" width="13.81640625" style="2" hidden="1" customWidth="1" outlineLevel="1"/>
    <col min="15" max="15" width="3.1796875" style="1" customWidth="1" collapsed="1"/>
    <col min="16" max="22" width="3.1796875" style="1" customWidth="1"/>
    <col min="23" max="23" width="28.1796875" style="1" customWidth="1"/>
    <col min="24" max="24" width="11.453125" style="77" customWidth="1"/>
    <col min="25" max="25" width="31.26953125" style="1" customWidth="1"/>
    <col min="26" max="26" width="13.54296875" style="1" hidden="1" customWidth="1" outlineLevel="1"/>
    <col min="27" max="34" width="3.1796875" style="1" hidden="1" customWidth="1" outlineLevel="1"/>
    <col min="35" max="35" width="13.54296875" style="1" hidden="1" customWidth="1" outlineLevel="1"/>
    <col min="36" max="36" width="13.54296875" style="1" customWidth="1" collapsed="1"/>
    <col min="37" max="38" width="8.81640625" style="2"/>
    <col min="39" max="39" width="11.81640625" style="2" customWidth="1"/>
    <col min="40" max="16384" width="8.81640625" style="2"/>
  </cols>
  <sheetData>
    <row r="1" spans="1:59" s="27" customFormat="1" ht="14.5" customHeight="1" thickBot="1" x14ac:dyDescent="0.3">
      <c r="A1" s="50">
        <v>161</v>
      </c>
      <c r="B1" s="138" t="s">
        <v>120</v>
      </c>
      <c r="C1" s="138"/>
      <c r="D1" s="138"/>
      <c r="E1" s="138"/>
      <c r="F1" s="138"/>
      <c r="G1" s="138"/>
      <c r="H1" s="138"/>
      <c r="I1" s="51"/>
      <c r="J1" s="51"/>
      <c r="K1" s="51"/>
      <c r="L1" s="51"/>
      <c r="M1" s="23"/>
      <c r="O1" s="23"/>
      <c r="P1" s="23"/>
      <c r="Q1" s="23"/>
      <c r="R1" s="23"/>
      <c r="S1" s="23"/>
      <c r="T1" s="23"/>
      <c r="U1" s="23"/>
      <c r="V1" s="23"/>
      <c r="W1" s="23"/>
      <c r="X1" s="74"/>
      <c r="Y1" s="23"/>
      <c r="Z1" s="23"/>
      <c r="AA1" s="23"/>
      <c r="AB1" s="23"/>
      <c r="AC1" s="23"/>
      <c r="AD1" s="23"/>
      <c r="AE1" s="23"/>
      <c r="AF1" s="23"/>
      <c r="AG1" s="23"/>
      <c r="AH1" s="23"/>
      <c r="AI1" s="23"/>
      <c r="AJ1" s="23"/>
    </row>
    <row r="2" spans="1:59" s="27" customFormat="1" ht="17.5" customHeight="1" thickBot="1" x14ac:dyDescent="0.3">
      <c r="A2" s="28"/>
      <c r="B2" s="138"/>
      <c r="C2" s="138"/>
      <c r="D2" s="138"/>
      <c r="E2" s="138"/>
      <c r="F2" s="138"/>
      <c r="G2" s="138"/>
      <c r="H2" s="138"/>
      <c r="M2" s="23"/>
      <c r="O2" s="23"/>
      <c r="P2" s="23"/>
      <c r="Q2" s="23"/>
      <c r="R2" s="23"/>
      <c r="S2" s="23"/>
      <c r="T2" s="23"/>
      <c r="U2" s="23"/>
      <c r="V2" s="23"/>
      <c r="W2" s="23"/>
      <c r="X2" s="74"/>
      <c r="Y2" s="23"/>
      <c r="Z2" s="23"/>
      <c r="AA2" s="23"/>
      <c r="AB2" s="23"/>
      <c r="AC2" s="23"/>
      <c r="AD2" s="23"/>
      <c r="AE2" s="23"/>
      <c r="AF2" s="23"/>
      <c r="AG2" s="23"/>
      <c r="AH2" s="23"/>
      <c r="AI2" s="23"/>
      <c r="AJ2" s="23"/>
    </row>
    <row r="3" spans="1:59" s="27" customFormat="1" ht="13" customHeight="1" thickBot="1" x14ac:dyDescent="0.3">
      <c r="A3" s="52" t="s">
        <v>32</v>
      </c>
      <c r="B3" s="53">
        <f>'Riskihinnang FA tasemel'!B3</f>
        <v>0</v>
      </c>
      <c r="C3" s="54" t="s">
        <v>33</v>
      </c>
      <c r="D3" s="55" t="s">
        <v>80</v>
      </c>
      <c r="E3" s="68" t="s">
        <v>98</v>
      </c>
      <c r="M3" s="23"/>
      <c r="O3" s="23"/>
      <c r="P3" s="71"/>
      <c r="Q3" s="71"/>
      <c r="R3" s="23"/>
      <c r="S3" s="23"/>
      <c r="T3" s="23"/>
      <c r="U3" s="23"/>
      <c r="V3" s="23"/>
      <c r="W3" s="23"/>
      <c r="X3" s="74"/>
      <c r="Y3" s="23"/>
      <c r="Z3" s="23"/>
      <c r="AA3" s="71"/>
      <c r="AB3" s="71"/>
      <c r="AC3" s="71"/>
      <c r="AD3" s="71"/>
      <c r="AE3" s="71"/>
      <c r="AF3" s="71"/>
      <c r="AG3" s="71"/>
      <c r="AH3" s="71"/>
      <c r="AI3" s="23"/>
      <c r="AJ3" s="23"/>
    </row>
    <row r="4" spans="1:59" s="22" customFormat="1" ht="14.15" customHeight="1" thickBot="1" x14ac:dyDescent="0.35">
      <c r="A4" s="65" t="s">
        <v>77</v>
      </c>
      <c r="B4" s="48">
        <f>'Riskihinnang FA tasemel'!B4</f>
        <v>0</v>
      </c>
      <c r="C4" s="56" t="s">
        <v>81</v>
      </c>
      <c r="D4" s="57">
        <f>'Riskihinnang FA tasemel'!D4</f>
        <v>0</v>
      </c>
      <c r="E4" s="58">
        <f>'Riskihinnang FA tasemel'!E4</f>
        <v>0</v>
      </c>
      <c r="G4" s="27"/>
      <c r="H4" s="27"/>
      <c r="I4" s="27"/>
      <c r="J4" s="27"/>
      <c r="K4" s="27"/>
      <c r="L4" s="27"/>
      <c r="M4" s="23"/>
      <c r="P4" s="69"/>
      <c r="Q4" s="69"/>
      <c r="R4" s="142" t="s">
        <v>116</v>
      </c>
      <c r="S4" s="143"/>
      <c r="T4" s="143"/>
      <c r="U4" s="143"/>
      <c r="V4" s="143"/>
      <c r="W4" s="143"/>
      <c r="X4" s="144"/>
      <c r="Y4" s="42"/>
      <c r="Z4" s="23"/>
      <c r="AA4" s="69"/>
      <c r="AB4" s="69"/>
      <c r="AC4" s="69"/>
      <c r="AD4" s="69"/>
      <c r="AE4" s="69"/>
      <c r="AF4" s="69"/>
      <c r="AG4" s="69"/>
      <c r="AH4" s="69"/>
      <c r="AI4" s="23"/>
      <c r="AJ4" s="23"/>
    </row>
    <row r="5" spans="1:59" s="22" customFormat="1" ht="12.65" customHeight="1" thickBot="1" x14ac:dyDescent="0.35">
      <c r="A5" s="66" t="s">
        <v>78</v>
      </c>
      <c r="B5" s="53">
        <f>'Riskihinnang FA tasemel'!B5</f>
        <v>0</v>
      </c>
      <c r="C5" s="59" t="s">
        <v>82</v>
      </c>
      <c r="D5" s="57">
        <f>'Riskihinnang FA tasemel'!D5</f>
        <v>0</v>
      </c>
      <c r="E5" s="58">
        <f>'Riskihinnang FA tasemel'!E5</f>
        <v>0</v>
      </c>
      <c r="G5" s="27"/>
      <c r="H5" s="27"/>
      <c r="I5" s="27"/>
      <c r="J5" s="27"/>
      <c r="K5" s="27"/>
      <c r="L5" s="27"/>
      <c r="M5" s="23"/>
      <c r="P5" s="69"/>
      <c r="Q5" s="69"/>
      <c r="R5" s="145"/>
      <c r="S5" s="146"/>
      <c r="T5" s="146"/>
      <c r="U5" s="146"/>
      <c r="V5" s="146"/>
      <c r="W5" s="146"/>
      <c r="X5" s="147"/>
      <c r="Y5" s="43"/>
      <c r="Z5" s="23"/>
      <c r="AA5" s="69"/>
      <c r="AB5" s="69"/>
      <c r="AC5" s="69"/>
      <c r="AD5" s="69"/>
      <c r="AE5" s="69"/>
      <c r="AF5" s="69"/>
      <c r="AG5" s="69"/>
      <c r="AH5" s="69"/>
      <c r="AI5" s="23"/>
      <c r="AJ5" s="23"/>
    </row>
    <row r="6" spans="1:59" s="22" customFormat="1" ht="13.5" customHeight="1" thickBot="1" x14ac:dyDescent="0.35">
      <c r="A6" s="67" t="s">
        <v>79</v>
      </c>
      <c r="B6" s="48">
        <f>'Riskihinnang FA tasemel'!B6</f>
        <v>0</v>
      </c>
      <c r="C6" s="62" t="s">
        <v>83</v>
      </c>
      <c r="D6" s="57">
        <f>'Riskihinnang FA tasemel'!D6</f>
        <v>0</v>
      </c>
      <c r="E6" s="58">
        <f>'Riskihinnang FA tasemel'!E6</f>
        <v>0</v>
      </c>
      <c r="G6" s="27"/>
      <c r="H6" s="78"/>
      <c r="I6" s="27"/>
      <c r="J6" s="27"/>
      <c r="K6" s="27"/>
      <c r="L6" s="27"/>
      <c r="M6" s="23"/>
      <c r="N6" s="2"/>
      <c r="O6" s="2"/>
      <c r="P6" s="72"/>
      <c r="Q6" s="72"/>
      <c r="R6" s="148"/>
      <c r="S6" s="149"/>
      <c r="T6" s="149"/>
      <c r="U6" s="149"/>
      <c r="V6" s="149"/>
      <c r="W6" s="149"/>
      <c r="X6" s="150"/>
      <c r="Y6" s="40"/>
      <c r="Z6" s="23"/>
      <c r="AA6" s="72"/>
      <c r="AB6" s="72"/>
      <c r="AC6" s="72"/>
      <c r="AD6" s="72"/>
      <c r="AE6" s="72"/>
      <c r="AF6" s="72"/>
      <c r="AG6" s="72"/>
      <c r="AH6" s="72"/>
      <c r="AI6" s="23"/>
      <c r="AJ6" s="23"/>
    </row>
    <row r="7" spans="1:59" ht="15" customHeight="1" thickBot="1" x14ac:dyDescent="0.35">
      <c r="C7" s="5"/>
      <c r="D7" s="79"/>
      <c r="F7" s="22"/>
      <c r="G7" s="4"/>
      <c r="H7" s="4"/>
      <c r="I7" s="4"/>
      <c r="J7" s="4"/>
      <c r="K7" s="4"/>
      <c r="L7" s="4"/>
      <c r="M7" s="3"/>
      <c r="O7" s="72"/>
      <c r="P7" s="72"/>
      <c r="Q7" s="72"/>
      <c r="R7" s="151" t="s">
        <v>51</v>
      </c>
      <c r="S7" s="152"/>
      <c r="T7" s="152"/>
      <c r="U7" s="152"/>
      <c r="V7" s="152"/>
      <c r="W7" s="152"/>
      <c r="X7" s="153"/>
      <c r="Y7" s="90"/>
      <c r="Z7" s="3"/>
      <c r="AA7" s="72"/>
      <c r="AB7" s="72"/>
      <c r="AC7" s="72"/>
      <c r="AD7" s="72"/>
      <c r="AE7" s="72"/>
      <c r="AF7" s="72"/>
      <c r="AG7" s="72"/>
      <c r="AH7" s="72"/>
      <c r="AI7" s="3"/>
      <c r="AJ7" s="3"/>
      <c r="AM7" s="169" t="s">
        <v>135</v>
      </c>
    </row>
    <row r="8" spans="1:59" ht="12.5" thickBot="1" x14ac:dyDescent="0.35">
      <c r="C8" s="5"/>
      <c r="D8" s="79"/>
      <c r="F8" s="22"/>
      <c r="G8" s="4"/>
      <c r="H8" s="4"/>
      <c r="I8" s="4"/>
      <c r="J8" s="4"/>
      <c r="K8" s="4"/>
      <c r="L8" s="4"/>
      <c r="M8" s="3"/>
      <c r="O8" s="154" t="s">
        <v>117</v>
      </c>
      <c r="P8" s="155"/>
      <c r="Q8" s="155"/>
      <c r="R8" s="155"/>
      <c r="S8" s="155"/>
      <c r="T8" s="155"/>
      <c r="U8" s="155"/>
      <c r="V8" s="155"/>
      <c r="W8" s="155"/>
      <c r="X8" s="155"/>
      <c r="Y8" s="155"/>
      <c r="Z8" s="155"/>
      <c r="AA8" s="155"/>
      <c r="AB8" s="155"/>
      <c r="AC8" s="155"/>
      <c r="AD8" s="155"/>
      <c r="AE8" s="155"/>
      <c r="AF8" s="155"/>
      <c r="AG8" s="155"/>
      <c r="AH8" s="155"/>
      <c r="AI8" s="155"/>
      <c r="AJ8" s="156"/>
      <c r="AM8" s="194" t="s">
        <v>138</v>
      </c>
      <c r="AN8" s="195"/>
      <c r="AO8" s="196"/>
      <c r="AP8" s="197"/>
      <c r="AQ8" s="197"/>
      <c r="AR8" s="197"/>
      <c r="AS8" s="197"/>
      <c r="AT8" s="197"/>
      <c r="AU8" s="198"/>
    </row>
    <row r="9" spans="1:59" ht="18.5" customHeight="1" thickBot="1" x14ac:dyDescent="0.35">
      <c r="A9" s="3"/>
      <c r="D9" s="70"/>
      <c r="E9" s="139" t="s">
        <v>102</v>
      </c>
      <c r="F9" s="140"/>
      <c r="G9" s="140"/>
      <c r="H9" s="140"/>
      <c r="I9" s="140"/>
      <c r="J9" s="140"/>
      <c r="K9" s="140"/>
      <c r="L9" s="140"/>
      <c r="M9" s="140"/>
      <c r="N9" s="140"/>
      <c r="O9" s="140"/>
      <c r="P9" s="140"/>
      <c r="Q9" s="140"/>
      <c r="R9" s="140"/>
      <c r="S9" s="140"/>
      <c r="T9" s="140"/>
      <c r="U9" s="140"/>
      <c r="V9" s="140"/>
      <c r="W9" s="141"/>
      <c r="X9" s="137" t="s">
        <v>105</v>
      </c>
      <c r="Y9" s="137"/>
      <c r="Z9" s="134" t="s">
        <v>39</v>
      </c>
      <c r="AA9" s="135"/>
      <c r="AB9" s="135"/>
      <c r="AC9" s="135"/>
      <c r="AD9" s="135"/>
      <c r="AE9" s="135"/>
      <c r="AF9" s="135"/>
      <c r="AG9" s="135"/>
      <c r="AH9" s="135"/>
      <c r="AI9" s="136"/>
      <c r="AJ9" s="39"/>
      <c r="AM9" s="185" t="s">
        <v>137</v>
      </c>
      <c r="AN9" s="186"/>
      <c r="AO9" s="186"/>
      <c r="AP9" s="186"/>
      <c r="AQ9" s="186"/>
      <c r="AR9" s="186"/>
      <c r="AS9" s="186"/>
      <c r="AT9" s="186"/>
      <c r="AU9" s="187"/>
    </row>
    <row r="10" spans="1:59" s="86" customFormat="1" ht="61.5" customHeight="1" thickBot="1" x14ac:dyDescent="0.35">
      <c r="A10" s="82" t="s">
        <v>0</v>
      </c>
      <c r="B10" s="83" t="s">
        <v>132</v>
      </c>
      <c r="C10" s="83" t="s">
        <v>133</v>
      </c>
      <c r="D10" s="81" t="s">
        <v>100</v>
      </c>
      <c r="E10" s="81" t="s">
        <v>114</v>
      </c>
      <c r="F10" s="81" t="s">
        <v>99</v>
      </c>
      <c r="G10" s="81" t="s">
        <v>113</v>
      </c>
      <c r="H10" s="91" t="s">
        <v>112</v>
      </c>
      <c r="I10" s="91" t="s">
        <v>111</v>
      </c>
      <c r="J10" s="91" t="s">
        <v>103</v>
      </c>
      <c r="K10" s="91" t="s">
        <v>104</v>
      </c>
      <c r="L10" s="91" t="s">
        <v>110</v>
      </c>
      <c r="M10" s="91" t="s">
        <v>115</v>
      </c>
      <c r="N10" s="89" t="s">
        <v>44</v>
      </c>
      <c r="O10" s="131" t="s">
        <v>106</v>
      </c>
      <c r="P10" s="132"/>
      <c r="Q10" s="132"/>
      <c r="R10" s="132"/>
      <c r="S10" s="132"/>
      <c r="T10" s="132"/>
      <c r="U10" s="132"/>
      <c r="V10" s="133"/>
      <c r="W10" s="84" t="s">
        <v>101</v>
      </c>
      <c r="X10" s="85" t="s">
        <v>96</v>
      </c>
      <c r="Y10" s="87" t="s">
        <v>130</v>
      </c>
      <c r="Z10" s="81" t="s">
        <v>40</v>
      </c>
      <c r="AA10" s="131" t="s">
        <v>107</v>
      </c>
      <c r="AB10" s="132"/>
      <c r="AC10" s="132"/>
      <c r="AD10" s="132"/>
      <c r="AE10" s="132"/>
      <c r="AF10" s="132"/>
      <c r="AG10" s="132"/>
      <c r="AH10" s="133"/>
      <c r="AI10" s="85" t="s">
        <v>108</v>
      </c>
      <c r="AJ10" s="85" t="s">
        <v>98</v>
      </c>
      <c r="AM10" s="188"/>
      <c r="AN10" s="189"/>
      <c r="AO10" s="189"/>
      <c r="AP10" s="189"/>
      <c r="AQ10" s="189"/>
      <c r="AR10" s="189"/>
      <c r="AS10" s="189"/>
      <c r="AT10" s="189"/>
      <c r="AU10" s="190"/>
      <c r="AV10" s="2"/>
      <c r="AW10" s="2"/>
      <c r="AX10" s="2"/>
      <c r="AY10" s="2"/>
      <c r="AZ10" s="2"/>
      <c r="BA10" s="2"/>
      <c r="BB10" s="2"/>
      <c r="BC10" s="2"/>
      <c r="BD10" s="2"/>
      <c r="BE10" s="2"/>
      <c r="BF10" s="2"/>
      <c r="BG10" s="2"/>
    </row>
    <row r="11" spans="1:59" ht="21" customHeight="1" thickBot="1" x14ac:dyDescent="0.35">
      <c r="A11" s="10" t="s">
        <v>6</v>
      </c>
      <c r="B11" s="12"/>
      <c r="C11" s="12"/>
      <c r="D11" s="12"/>
      <c r="E11" s="12"/>
      <c r="F11" s="12"/>
      <c r="G11" s="12"/>
      <c r="H11" s="12"/>
      <c r="I11" s="12"/>
      <c r="J11" s="12"/>
      <c r="K11" s="12"/>
      <c r="L11" s="12"/>
      <c r="M11" s="19"/>
      <c r="N11" s="12"/>
      <c r="O11" s="11" t="s">
        <v>85</v>
      </c>
      <c r="P11" s="11" t="s">
        <v>86</v>
      </c>
      <c r="Q11" s="11" t="s">
        <v>87</v>
      </c>
      <c r="R11" s="11" t="s">
        <v>88</v>
      </c>
      <c r="S11" s="11" t="s">
        <v>89</v>
      </c>
      <c r="T11" s="11" t="s">
        <v>90</v>
      </c>
      <c r="U11" s="11" t="s">
        <v>134</v>
      </c>
      <c r="V11" s="11" t="s">
        <v>92</v>
      </c>
      <c r="W11" s="19"/>
      <c r="X11" s="73" t="s">
        <v>97</v>
      </c>
      <c r="Y11" s="11"/>
      <c r="Z11" s="19"/>
      <c r="AA11" s="11" t="s">
        <v>85</v>
      </c>
      <c r="AB11" s="11" t="s">
        <v>86</v>
      </c>
      <c r="AC11" s="11" t="s">
        <v>87</v>
      </c>
      <c r="AD11" s="11" t="s">
        <v>88</v>
      </c>
      <c r="AE11" s="11" t="s">
        <v>89</v>
      </c>
      <c r="AF11" s="11" t="s">
        <v>90</v>
      </c>
      <c r="AG11" s="11" t="s">
        <v>91</v>
      </c>
      <c r="AH11" s="11" t="s">
        <v>92</v>
      </c>
      <c r="AI11" s="19"/>
      <c r="AJ11" s="19"/>
      <c r="AM11" s="191" t="s">
        <v>139</v>
      </c>
      <c r="AN11" s="192"/>
      <c r="AO11" s="192"/>
      <c r="AP11" s="192"/>
      <c r="AQ11" s="192"/>
      <c r="AR11" s="192"/>
      <c r="AS11" s="192"/>
      <c r="AT11" s="192"/>
      <c r="AU11" s="193"/>
    </row>
    <row r="12" spans="1:59" ht="12" customHeight="1" x14ac:dyDescent="0.3">
      <c r="A12" s="37" t="s">
        <v>1</v>
      </c>
      <c r="B12" s="32"/>
      <c r="C12" s="35"/>
      <c r="D12" s="34"/>
      <c r="E12" s="34"/>
      <c r="F12" s="34"/>
      <c r="G12" s="34"/>
      <c r="H12" s="34"/>
      <c r="I12" s="34"/>
      <c r="J12" s="34"/>
      <c r="K12" s="34"/>
      <c r="L12" s="34"/>
      <c r="M12" s="34"/>
      <c r="N12" s="34"/>
      <c r="O12" s="34"/>
      <c r="P12" s="34"/>
      <c r="Q12" s="34"/>
      <c r="R12" s="34"/>
      <c r="S12" s="34"/>
      <c r="T12" s="34"/>
      <c r="U12" s="33"/>
      <c r="V12" s="33"/>
      <c r="W12" s="33"/>
      <c r="X12" s="33"/>
      <c r="Y12" s="33" t="str">
        <f>IF(X12="Jah","madal","kõrge")</f>
        <v>kõrge</v>
      </c>
      <c r="Z12" s="33"/>
      <c r="AA12" s="33"/>
      <c r="AB12" s="33"/>
      <c r="AC12" s="33"/>
      <c r="AD12" s="33"/>
      <c r="AE12" s="33"/>
      <c r="AF12" s="33"/>
      <c r="AG12" s="33"/>
      <c r="AH12" s="33"/>
      <c r="AI12" s="33"/>
      <c r="AJ12" s="33"/>
      <c r="AM12" s="179" t="s">
        <v>143</v>
      </c>
      <c r="AN12" s="171" t="s">
        <v>145</v>
      </c>
      <c r="AO12" s="172"/>
      <c r="AP12" s="172"/>
      <c r="AQ12" s="172"/>
      <c r="AR12" s="172"/>
      <c r="AS12" s="172"/>
      <c r="AT12" s="172"/>
      <c r="AU12" s="173"/>
    </row>
    <row r="13" spans="1:59" ht="14.5" customHeight="1" x14ac:dyDescent="0.3">
      <c r="A13" s="14" t="s">
        <v>2</v>
      </c>
      <c r="B13" s="35"/>
      <c r="C13" s="35"/>
      <c r="D13" s="34"/>
      <c r="E13" s="34"/>
      <c r="F13" s="34"/>
      <c r="G13" s="34"/>
      <c r="H13" s="34"/>
      <c r="I13" s="34"/>
      <c r="J13" s="34"/>
      <c r="K13" s="34"/>
      <c r="L13" s="34"/>
      <c r="M13" s="34"/>
      <c r="N13" s="34"/>
      <c r="O13" s="34"/>
      <c r="P13" s="34"/>
      <c r="Q13" s="34"/>
      <c r="R13" s="34"/>
      <c r="S13" s="34"/>
      <c r="T13" s="34"/>
      <c r="U13" s="20"/>
      <c r="V13" s="20"/>
      <c r="W13" s="20"/>
      <c r="X13" s="33"/>
      <c r="Y13" s="33" t="str">
        <f t="shared" ref="Y13:Y16" si="0">IF(X13="Jah","madal","kõrge")</f>
        <v>kõrge</v>
      </c>
      <c r="Z13" s="47"/>
      <c r="AA13" s="33"/>
      <c r="AB13" s="33"/>
      <c r="AC13" s="33"/>
      <c r="AD13" s="33"/>
      <c r="AE13" s="33"/>
      <c r="AF13" s="33"/>
      <c r="AG13" s="33"/>
      <c r="AH13" s="33"/>
      <c r="AI13" s="47"/>
      <c r="AJ13" s="47"/>
      <c r="AM13" s="180" t="s">
        <v>144</v>
      </c>
      <c r="AN13" s="174"/>
      <c r="AO13" s="170"/>
      <c r="AP13" s="170"/>
      <c r="AQ13" s="170"/>
      <c r="AR13" s="170"/>
      <c r="AS13" s="170"/>
      <c r="AT13" s="170"/>
      <c r="AU13" s="175"/>
    </row>
    <row r="14" spans="1:59" ht="14.5" customHeight="1" x14ac:dyDescent="0.3">
      <c r="A14" s="41" t="s">
        <v>3</v>
      </c>
      <c r="B14" s="32"/>
      <c r="C14" s="35"/>
      <c r="D14" s="32"/>
      <c r="E14" s="32"/>
      <c r="F14" s="32"/>
      <c r="G14" s="32"/>
      <c r="H14" s="32"/>
      <c r="I14" s="32"/>
      <c r="J14" s="32"/>
      <c r="K14" s="32"/>
      <c r="L14" s="32"/>
      <c r="M14" s="32"/>
      <c r="N14" s="32"/>
      <c r="O14" s="34"/>
      <c r="P14" s="34"/>
      <c r="Q14" s="34"/>
      <c r="R14" s="34"/>
      <c r="S14" s="34"/>
      <c r="T14" s="34"/>
      <c r="U14" s="34"/>
      <c r="V14" s="34"/>
      <c r="W14" s="34"/>
      <c r="X14" s="33"/>
      <c r="Y14" s="33" t="str">
        <f t="shared" si="0"/>
        <v>kõrge</v>
      </c>
      <c r="Z14" s="34"/>
      <c r="AA14" s="34"/>
      <c r="AB14" s="34"/>
      <c r="AC14" s="34"/>
      <c r="AD14" s="34"/>
      <c r="AE14" s="34"/>
      <c r="AF14" s="34"/>
      <c r="AG14" s="34"/>
      <c r="AH14" s="34"/>
      <c r="AI14" s="34"/>
      <c r="AJ14" s="34"/>
      <c r="AM14" s="180"/>
      <c r="AN14" s="174"/>
      <c r="AO14" s="170"/>
      <c r="AP14" s="170"/>
      <c r="AQ14" s="170"/>
      <c r="AR14" s="170"/>
      <c r="AS14" s="170"/>
      <c r="AT14" s="170"/>
      <c r="AU14" s="175"/>
    </row>
    <row r="15" spans="1:59" ht="14.5" customHeight="1" x14ac:dyDescent="0.3">
      <c r="A15" s="14" t="s">
        <v>4</v>
      </c>
      <c r="B15" s="35"/>
      <c r="C15" s="35"/>
      <c r="D15" s="32"/>
      <c r="E15" s="32"/>
      <c r="F15" s="32"/>
      <c r="G15" s="32"/>
      <c r="H15" s="32"/>
      <c r="I15" s="32"/>
      <c r="J15" s="32"/>
      <c r="K15" s="32"/>
      <c r="L15" s="32"/>
      <c r="M15" s="32"/>
      <c r="N15" s="32"/>
      <c r="O15" s="20"/>
      <c r="P15" s="20"/>
      <c r="Q15" s="20"/>
      <c r="R15" s="20"/>
      <c r="S15" s="20"/>
      <c r="T15" s="20"/>
      <c r="U15" s="20"/>
      <c r="V15" s="20"/>
      <c r="W15" s="20"/>
      <c r="X15" s="33"/>
      <c r="Y15" s="33" t="str">
        <f t="shared" si="0"/>
        <v>kõrge</v>
      </c>
      <c r="Z15" s="20"/>
      <c r="AA15" s="20"/>
      <c r="AB15" s="20"/>
      <c r="AC15" s="20"/>
      <c r="AD15" s="20"/>
      <c r="AE15" s="20"/>
      <c r="AF15" s="20"/>
      <c r="AG15" s="20"/>
      <c r="AH15" s="20"/>
      <c r="AI15" s="20"/>
      <c r="AJ15" s="20"/>
      <c r="AM15" s="180"/>
      <c r="AN15" s="174"/>
      <c r="AO15" s="170"/>
      <c r="AP15" s="170"/>
      <c r="AQ15" s="170"/>
      <c r="AR15" s="170"/>
      <c r="AS15" s="170"/>
      <c r="AT15" s="170"/>
      <c r="AU15" s="175"/>
    </row>
    <row r="16" spans="1:59" ht="12" customHeight="1" x14ac:dyDescent="0.3">
      <c r="A16" s="14" t="s">
        <v>5</v>
      </c>
      <c r="B16" s="35"/>
      <c r="C16" s="35"/>
      <c r="D16" s="32"/>
      <c r="E16" s="32"/>
      <c r="F16" s="32"/>
      <c r="G16" s="32"/>
      <c r="H16" s="32"/>
      <c r="I16" s="32"/>
      <c r="J16" s="32"/>
      <c r="K16" s="32"/>
      <c r="L16" s="32"/>
      <c r="M16" s="32"/>
      <c r="N16" s="32"/>
      <c r="O16" s="20"/>
      <c r="P16" s="20"/>
      <c r="Q16" s="20"/>
      <c r="R16" s="20"/>
      <c r="S16" s="20"/>
      <c r="T16" s="20"/>
      <c r="U16" s="20"/>
      <c r="V16" s="20"/>
      <c r="W16" s="20"/>
      <c r="X16" s="33"/>
      <c r="Y16" s="33" t="str">
        <f t="shared" si="0"/>
        <v>kõrge</v>
      </c>
      <c r="Z16" s="20"/>
      <c r="AA16" s="20"/>
      <c r="AB16" s="20"/>
      <c r="AC16" s="20"/>
      <c r="AD16" s="20"/>
      <c r="AE16" s="20"/>
      <c r="AF16" s="20"/>
      <c r="AG16" s="20"/>
      <c r="AH16" s="20"/>
      <c r="AI16" s="20"/>
      <c r="AJ16" s="20"/>
      <c r="AM16" s="180"/>
      <c r="AN16" s="174"/>
      <c r="AO16" s="170"/>
      <c r="AP16" s="170"/>
      <c r="AQ16" s="170"/>
      <c r="AR16" s="170"/>
      <c r="AS16" s="170"/>
      <c r="AT16" s="170"/>
      <c r="AU16" s="175"/>
    </row>
    <row r="17" spans="1:47" ht="14.5" customHeight="1" x14ac:dyDescent="0.3">
      <c r="A17" s="10" t="s">
        <v>7</v>
      </c>
      <c r="B17" s="17">
        <f>B16+B15+B14+B13+B12</f>
        <v>0</v>
      </c>
      <c r="C17" s="17">
        <f>C16+C15+C14+C13+C12</f>
        <v>0</v>
      </c>
      <c r="D17" s="15"/>
      <c r="E17" s="15"/>
      <c r="F17" s="15"/>
      <c r="G17" s="15"/>
      <c r="H17" s="15"/>
      <c r="I17" s="15"/>
      <c r="J17" s="15"/>
      <c r="K17" s="15"/>
      <c r="L17" s="15"/>
      <c r="M17" s="15"/>
      <c r="N17" s="15"/>
      <c r="O17" s="15"/>
      <c r="P17" s="15"/>
      <c r="Q17" s="15"/>
      <c r="R17" s="15"/>
      <c r="S17" s="15"/>
      <c r="T17" s="15"/>
      <c r="U17" s="15"/>
      <c r="V17" s="15"/>
      <c r="W17" s="15"/>
      <c r="X17" s="73"/>
      <c r="Y17" s="15"/>
      <c r="Z17" s="15"/>
      <c r="AA17" s="15"/>
      <c r="AB17" s="15"/>
      <c r="AC17" s="15"/>
      <c r="AD17" s="15"/>
      <c r="AE17" s="15"/>
      <c r="AF17" s="15"/>
      <c r="AG17" s="15"/>
      <c r="AH17" s="15"/>
      <c r="AI17" s="15"/>
      <c r="AJ17" s="15"/>
      <c r="AM17" s="181"/>
      <c r="AN17" s="174"/>
      <c r="AO17" s="170"/>
      <c r="AP17" s="170"/>
      <c r="AQ17" s="170"/>
      <c r="AR17" s="170"/>
      <c r="AS17" s="170"/>
      <c r="AT17" s="170"/>
      <c r="AU17" s="175"/>
    </row>
    <row r="18" spans="1:47" s="4" customFormat="1" ht="14.5" customHeight="1" x14ac:dyDescent="0.3">
      <c r="A18" s="7"/>
      <c r="B18" s="35"/>
      <c r="C18" s="35"/>
      <c r="D18" s="8"/>
      <c r="E18" s="8"/>
      <c r="F18" s="8"/>
      <c r="G18" s="8"/>
      <c r="H18" s="8"/>
      <c r="I18" s="8"/>
      <c r="J18" s="8"/>
      <c r="K18" s="8"/>
      <c r="L18" s="8"/>
      <c r="M18" s="20"/>
      <c r="N18" s="8"/>
      <c r="O18" s="20"/>
      <c r="P18" s="20"/>
      <c r="Q18" s="20"/>
      <c r="R18" s="20"/>
      <c r="S18" s="20"/>
      <c r="T18" s="20"/>
      <c r="U18" s="20"/>
      <c r="V18" s="20"/>
      <c r="W18" s="20"/>
      <c r="X18" s="47"/>
      <c r="Y18" s="20"/>
      <c r="Z18" s="20"/>
      <c r="AA18" s="20"/>
      <c r="AB18" s="20"/>
      <c r="AC18" s="20"/>
      <c r="AD18" s="20"/>
      <c r="AE18" s="20"/>
      <c r="AF18" s="20"/>
      <c r="AG18" s="20"/>
      <c r="AH18" s="20"/>
      <c r="AI18" s="20"/>
      <c r="AJ18" s="20"/>
      <c r="AM18" s="181"/>
      <c r="AN18" s="174"/>
      <c r="AO18" s="170"/>
      <c r="AP18" s="170"/>
      <c r="AQ18" s="170"/>
      <c r="AR18" s="170"/>
      <c r="AS18" s="170"/>
      <c r="AT18" s="170"/>
      <c r="AU18" s="175"/>
    </row>
    <row r="19" spans="1:47" ht="15" customHeight="1" thickBot="1" x14ac:dyDescent="0.35">
      <c r="A19" s="10" t="s">
        <v>8</v>
      </c>
      <c r="B19" s="16"/>
      <c r="C19" s="17"/>
      <c r="D19" s="15"/>
      <c r="E19" s="15"/>
      <c r="F19" s="15"/>
      <c r="G19" s="15"/>
      <c r="H19" s="15"/>
      <c r="I19" s="15"/>
      <c r="J19" s="15"/>
      <c r="K19" s="15"/>
      <c r="L19" s="15"/>
      <c r="M19" s="15"/>
      <c r="N19" s="15"/>
      <c r="O19" s="15"/>
      <c r="P19" s="15"/>
      <c r="Q19" s="15"/>
      <c r="R19" s="15"/>
      <c r="S19" s="15"/>
      <c r="T19" s="15"/>
      <c r="U19" s="15"/>
      <c r="V19" s="15"/>
      <c r="W19" s="15"/>
      <c r="X19" s="73"/>
      <c r="Y19" s="15"/>
      <c r="Z19" s="15"/>
      <c r="AA19" s="15"/>
      <c r="AB19" s="15"/>
      <c r="AC19" s="15"/>
      <c r="AD19" s="15"/>
      <c r="AE19" s="15"/>
      <c r="AF19" s="15"/>
      <c r="AG19" s="15"/>
      <c r="AH19" s="15"/>
      <c r="AI19" s="15"/>
      <c r="AJ19" s="15"/>
      <c r="AM19" s="182"/>
      <c r="AN19" s="176"/>
      <c r="AO19" s="177"/>
      <c r="AP19" s="177"/>
      <c r="AQ19" s="177"/>
      <c r="AR19" s="177"/>
      <c r="AS19" s="177"/>
      <c r="AT19" s="177"/>
      <c r="AU19" s="178"/>
    </row>
    <row r="20" spans="1:47" ht="24" x14ac:dyDescent="0.3">
      <c r="A20" s="14" t="s">
        <v>9</v>
      </c>
      <c r="B20" s="35"/>
      <c r="C20" s="35"/>
      <c r="D20" s="32"/>
      <c r="E20" s="32"/>
      <c r="F20" s="32"/>
      <c r="G20" s="32"/>
      <c r="H20" s="32"/>
      <c r="I20" s="32"/>
      <c r="J20" s="32"/>
      <c r="K20" s="32"/>
      <c r="L20" s="32"/>
      <c r="M20" s="32"/>
      <c r="N20" s="32"/>
      <c r="O20" s="20"/>
      <c r="P20" s="20"/>
      <c r="Q20" s="20"/>
      <c r="R20" s="20"/>
      <c r="S20" s="20"/>
      <c r="T20" s="20"/>
      <c r="U20" s="20"/>
      <c r="V20" s="20"/>
      <c r="W20" s="20"/>
      <c r="X20" s="33"/>
      <c r="Y20" s="33" t="str">
        <f t="shared" ref="Y20:Y26" si="1">IF(X20="Jah","madal","kõrge")</f>
        <v>kõrge</v>
      </c>
      <c r="Z20" s="20"/>
      <c r="AA20" s="20"/>
      <c r="AB20" s="20"/>
      <c r="AC20" s="20"/>
      <c r="AD20" s="20"/>
      <c r="AE20" s="20"/>
      <c r="AF20" s="20"/>
      <c r="AG20" s="20"/>
      <c r="AH20" s="20"/>
      <c r="AI20" s="20"/>
      <c r="AJ20" s="20"/>
      <c r="AM20" s="184" t="s">
        <v>140</v>
      </c>
      <c r="AN20" s="171" t="s">
        <v>142</v>
      </c>
      <c r="AO20" s="172"/>
      <c r="AP20" s="172"/>
      <c r="AQ20" s="172"/>
      <c r="AR20" s="172"/>
      <c r="AS20" s="172"/>
      <c r="AT20" s="172"/>
      <c r="AU20" s="173"/>
    </row>
    <row r="21" spans="1:47" ht="14.5" customHeight="1" x14ac:dyDescent="0.3">
      <c r="A21" s="14" t="s">
        <v>2</v>
      </c>
      <c r="B21" s="35"/>
      <c r="C21" s="35"/>
      <c r="D21" s="32"/>
      <c r="E21" s="32"/>
      <c r="F21" s="32"/>
      <c r="G21" s="32"/>
      <c r="H21" s="32"/>
      <c r="I21" s="32"/>
      <c r="J21" s="32"/>
      <c r="K21" s="32"/>
      <c r="L21" s="32"/>
      <c r="M21" s="32"/>
      <c r="N21" s="32"/>
      <c r="O21" s="20"/>
      <c r="P21" s="20"/>
      <c r="Q21" s="20"/>
      <c r="R21" s="20"/>
      <c r="S21" s="20"/>
      <c r="T21" s="20"/>
      <c r="U21" s="20"/>
      <c r="V21" s="20"/>
      <c r="W21" s="20"/>
      <c r="X21" s="33"/>
      <c r="Y21" s="33" t="str">
        <f t="shared" si="1"/>
        <v>kõrge</v>
      </c>
      <c r="Z21" s="20"/>
      <c r="AA21" s="20"/>
      <c r="AB21" s="20"/>
      <c r="AC21" s="20"/>
      <c r="AD21" s="20"/>
      <c r="AE21" s="20"/>
      <c r="AF21" s="20"/>
      <c r="AG21" s="20"/>
      <c r="AH21" s="20"/>
      <c r="AI21" s="20"/>
      <c r="AJ21" s="20"/>
      <c r="AM21" s="181"/>
      <c r="AN21" s="174"/>
      <c r="AO21" s="170"/>
      <c r="AP21" s="170"/>
      <c r="AQ21" s="170"/>
      <c r="AR21" s="170"/>
      <c r="AS21" s="170"/>
      <c r="AT21" s="170"/>
      <c r="AU21" s="175"/>
    </row>
    <row r="22" spans="1:47" s="4" customFormat="1" ht="14.5" customHeight="1" x14ac:dyDescent="0.3">
      <c r="A22" s="14" t="s">
        <v>3</v>
      </c>
      <c r="B22" s="35"/>
      <c r="C22" s="35"/>
      <c r="D22" s="32"/>
      <c r="E22" s="32"/>
      <c r="F22" s="32"/>
      <c r="G22" s="32"/>
      <c r="H22" s="32"/>
      <c r="I22" s="32"/>
      <c r="J22" s="32"/>
      <c r="K22" s="32"/>
      <c r="L22" s="32"/>
      <c r="M22" s="32"/>
      <c r="N22" s="32"/>
      <c r="O22" s="20"/>
      <c r="P22" s="20"/>
      <c r="Q22" s="20"/>
      <c r="R22" s="20"/>
      <c r="S22" s="20"/>
      <c r="T22" s="20"/>
      <c r="U22" s="20"/>
      <c r="V22" s="20"/>
      <c r="W22" s="20"/>
      <c r="X22" s="33"/>
      <c r="Y22" s="33" t="str">
        <f t="shared" si="1"/>
        <v>kõrge</v>
      </c>
      <c r="Z22" s="20"/>
      <c r="AA22" s="20"/>
      <c r="AB22" s="20"/>
      <c r="AC22" s="20"/>
      <c r="AD22" s="20"/>
      <c r="AE22" s="20"/>
      <c r="AF22" s="20"/>
      <c r="AG22" s="20"/>
      <c r="AH22" s="20"/>
      <c r="AI22" s="20"/>
      <c r="AJ22" s="20"/>
      <c r="AM22" s="181"/>
      <c r="AN22" s="174"/>
      <c r="AO22" s="170"/>
      <c r="AP22" s="170"/>
      <c r="AQ22" s="170"/>
      <c r="AR22" s="170"/>
      <c r="AS22" s="170"/>
      <c r="AT22" s="170"/>
      <c r="AU22" s="175"/>
    </row>
    <row r="23" spans="1:47" s="4" customFormat="1" ht="15" customHeight="1" x14ac:dyDescent="0.3">
      <c r="A23" s="14" t="s">
        <v>10</v>
      </c>
      <c r="B23" s="35"/>
      <c r="C23" s="35"/>
      <c r="D23" s="32"/>
      <c r="E23" s="32"/>
      <c r="F23" s="32"/>
      <c r="G23" s="32"/>
      <c r="H23" s="32"/>
      <c r="I23" s="32"/>
      <c r="J23" s="32"/>
      <c r="K23" s="32"/>
      <c r="L23" s="32"/>
      <c r="M23" s="32"/>
      <c r="N23" s="32"/>
      <c r="O23" s="20"/>
      <c r="P23" s="20"/>
      <c r="Q23" s="20"/>
      <c r="R23" s="20"/>
      <c r="S23" s="20"/>
      <c r="T23" s="20"/>
      <c r="U23" s="20"/>
      <c r="V23" s="20"/>
      <c r="W23" s="20"/>
      <c r="X23" s="33"/>
      <c r="Y23" s="33" t="str">
        <f t="shared" si="1"/>
        <v>kõrge</v>
      </c>
      <c r="Z23" s="20"/>
      <c r="AA23" s="20"/>
      <c r="AB23" s="20"/>
      <c r="AC23" s="20"/>
      <c r="AD23" s="20"/>
      <c r="AE23" s="20"/>
      <c r="AF23" s="20"/>
      <c r="AG23" s="20"/>
      <c r="AH23" s="20"/>
      <c r="AI23" s="20"/>
      <c r="AJ23" s="20"/>
      <c r="AM23" s="181"/>
      <c r="AN23" s="174"/>
      <c r="AO23" s="170"/>
      <c r="AP23" s="170"/>
      <c r="AQ23" s="170"/>
      <c r="AR23" s="170"/>
      <c r="AS23" s="170"/>
      <c r="AT23" s="170"/>
      <c r="AU23" s="175"/>
    </row>
    <row r="24" spans="1:47" ht="14.5" customHeight="1" x14ac:dyDescent="0.3">
      <c r="A24" s="14" t="s">
        <v>11</v>
      </c>
      <c r="B24" s="35"/>
      <c r="C24" s="35"/>
      <c r="D24" s="32"/>
      <c r="E24" s="32"/>
      <c r="F24" s="32"/>
      <c r="G24" s="32"/>
      <c r="H24" s="32"/>
      <c r="I24" s="32"/>
      <c r="J24" s="32"/>
      <c r="K24" s="32"/>
      <c r="L24" s="32"/>
      <c r="M24" s="32"/>
      <c r="N24" s="32"/>
      <c r="O24" s="20"/>
      <c r="P24" s="20"/>
      <c r="Q24" s="20"/>
      <c r="R24" s="20"/>
      <c r="S24" s="20"/>
      <c r="T24" s="20"/>
      <c r="U24" s="20"/>
      <c r="V24" s="20"/>
      <c r="W24" s="20"/>
      <c r="X24" s="33"/>
      <c r="Y24" s="33" t="str">
        <f t="shared" si="1"/>
        <v>kõrge</v>
      </c>
      <c r="Z24" s="20"/>
      <c r="AA24" s="20"/>
      <c r="AB24" s="20"/>
      <c r="AC24" s="20"/>
      <c r="AD24" s="20"/>
      <c r="AE24" s="20"/>
      <c r="AF24" s="20"/>
      <c r="AG24" s="20"/>
      <c r="AH24" s="20"/>
      <c r="AI24" s="20"/>
      <c r="AJ24" s="20"/>
      <c r="AM24" s="183"/>
      <c r="AN24" s="174"/>
      <c r="AO24" s="170"/>
      <c r="AP24" s="170"/>
      <c r="AQ24" s="170"/>
      <c r="AR24" s="170"/>
      <c r="AS24" s="170"/>
      <c r="AT24" s="170"/>
      <c r="AU24" s="175"/>
    </row>
    <row r="25" spans="1:47" ht="15" customHeight="1" thickBot="1" x14ac:dyDescent="0.35">
      <c r="A25" s="14" t="s">
        <v>5</v>
      </c>
      <c r="B25" s="35"/>
      <c r="C25" s="35"/>
      <c r="D25" s="32"/>
      <c r="E25" s="32"/>
      <c r="F25" s="32"/>
      <c r="G25" s="32"/>
      <c r="H25" s="32"/>
      <c r="I25" s="32"/>
      <c r="J25" s="32"/>
      <c r="K25" s="32"/>
      <c r="L25" s="32"/>
      <c r="M25" s="32"/>
      <c r="N25" s="32"/>
      <c r="O25" s="20"/>
      <c r="P25" s="20"/>
      <c r="Q25" s="20"/>
      <c r="R25" s="20"/>
      <c r="S25" s="20"/>
      <c r="T25" s="20"/>
      <c r="U25" s="20"/>
      <c r="V25" s="20"/>
      <c r="W25" s="20"/>
      <c r="X25" s="33"/>
      <c r="Y25" s="33" t="str">
        <f t="shared" si="1"/>
        <v>kõrge</v>
      </c>
      <c r="Z25" s="20"/>
      <c r="AA25" s="20"/>
      <c r="AB25" s="20"/>
      <c r="AC25" s="20"/>
      <c r="AD25" s="20"/>
      <c r="AE25" s="20"/>
      <c r="AF25" s="20"/>
      <c r="AG25" s="20"/>
      <c r="AH25" s="20"/>
      <c r="AI25" s="20"/>
      <c r="AJ25" s="20"/>
      <c r="AM25" s="182"/>
      <c r="AN25" s="176"/>
      <c r="AO25" s="177"/>
      <c r="AP25" s="177"/>
      <c r="AQ25" s="177"/>
      <c r="AR25" s="177"/>
      <c r="AS25" s="177"/>
      <c r="AT25" s="177"/>
      <c r="AU25" s="178"/>
    </row>
    <row r="26" spans="1:47" ht="14.5" customHeight="1" x14ac:dyDescent="0.3">
      <c r="A26" s="14" t="s">
        <v>12</v>
      </c>
      <c r="B26" s="35"/>
      <c r="C26" s="35"/>
      <c r="D26" s="32"/>
      <c r="E26" s="32"/>
      <c r="F26" s="32"/>
      <c r="G26" s="32"/>
      <c r="H26" s="32"/>
      <c r="I26" s="32"/>
      <c r="J26" s="32"/>
      <c r="K26" s="32"/>
      <c r="L26" s="32"/>
      <c r="M26" s="32"/>
      <c r="N26" s="32"/>
      <c r="O26" s="20"/>
      <c r="P26" s="20"/>
      <c r="Q26" s="20"/>
      <c r="R26" s="20"/>
      <c r="S26" s="20"/>
      <c r="T26" s="20"/>
      <c r="U26" s="20"/>
      <c r="V26" s="20"/>
      <c r="W26" s="20"/>
      <c r="X26" s="33"/>
      <c r="Y26" s="33" t="str">
        <f t="shared" si="1"/>
        <v>kõrge</v>
      </c>
      <c r="Z26" s="20"/>
      <c r="AA26" s="20"/>
      <c r="AB26" s="20"/>
      <c r="AC26" s="20"/>
      <c r="AD26" s="20"/>
      <c r="AE26" s="20"/>
      <c r="AF26" s="20"/>
      <c r="AG26" s="20"/>
      <c r="AH26" s="20"/>
      <c r="AI26" s="20"/>
      <c r="AJ26" s="20"/>
      <c r="AM26" s="179" t="s">
        <v>141</v>
      </c>
      <c r="AN26" s="171" t="s">
        <v>136</v>
      </c>
      <c r="AO26" s="172"/>
      <c r="AP26" s="172"/>
      <c r="AQ26" s="172"/>
      <c r="AR26" s="172"/>
      <c r="AS26" s="172"/>
      <c r="AT26" s="172"/>
      <c r="AU26" s="173"/>
    </row>
    <row r="27" spans="1:47" ht="14.5" customHeight="1" x14ac:dyDescent="0.3">
      <c r="A27" s="10" t="s">
        <v>13</v>
      </c>
      <c r="B27" s="17">
        <f>B26+B25+B24+B23+B22+B21+B20</f>
        <v>0</v>
      </c>
      <c r="C27" s="17">
        <f>C26+C25+C24+C23+C22+C21+C20</f>
        <v>0</v>
      </c>
      <c r="D27" s="15"/>
      <c r="E27" s="15"/>
      <c r="F27" s="15"/>
      <c r="G27" s="15"/>
      <c r="H27" s="15"/>
      <c r="I27" s="15"/>
      <c r="J27" s="15"/>
      <c r="K27" s="15"/>
      <c r="L27" s="15"/>
      <c r="M27" s="15"/>
      <c r="N27" s="15"/>
      <c r="O27" s="15"/>
      <c r="P27" s="15"/>
      <c r="Q27" s="15"/>
      <c r="R27" s="15"/>
      <c r="S27" s="15"/>
      <c r="T27" s="15"/>
      <c r="U27" s="15"/>
      <c r="V27" s="15"/>
      <c r="W27" s="15"/>
      <c r="X27" s="73"/>
      <c r="Y27" s="15"/>
      <c r="Z27" s="15"/>
      <c r="AA27" s="15"/>
      <c r="AB27" s="15"/>
      <c r="AC27" s="15"/>
      <c r="AD27" s="15"/>
      <c r="AE27" s="15"/>
      <c r="AF27" s="15"/>
      <c r="AG27" s="15"/>
      <c r="AH27" s="15"/>
      <c r="AI27" s="15"/>
      <c r="AJ27" s="15"/>
      <c r="AM27" s="183"/>
      <c r="AN27" s="174"/>
      <c r="AO27" s="170"/>
      <c r="AP27" s="170"/>
      <c r="AQ27" s="170"/>
      <c r="AR27" s="170"/>
      <c r="AS27" s="170"/>
      <c r="AT27" s="170"/>
      <c r="AU27" s="175"/>
    </row>
    <row r="28" spans="1:47" ht="14.5" customHeight="1" x14ac:dyDescent="0.3">
      <c r="A28" s="10" t="s">
        <v>14</v>
      </c>
      <c r="B28" s="17">
        <f t="shared" ref="B28:C28" si="2">B27+B17</f>
        <v>0</v>
      </c>
      <c r="C28" s="17">
        <f t="shared" si="2"/>
        <v>0</v>
      </c>
      <c r="D28" s="15"/>
      <c r="E28" s="15"/>
      <c r="F28" s="15"/>
      <c r="G28" s="15"/>
      <c r="H28" s="15"/>
      <c r="I28" s="15"/>
      <c r="J28" s="15"/>
      <c r="K28" s="15"/>
      <c r="L28" s="15"/>
      <c r="M28" s="15"/>
      <c r="N28" s="15"/>
      <c r="O28" s="15"/>
      <c r="P28" s="15"/>
      <c r="Q28" s="15"/>
      <c r="R28" s="15"/>
      <c r="S28" s="15"/>
      <c r="T28" s="15"/>
      <c r="U28" s="15"/>
      <c r="V28" s="15"/>
      <c r="W28" s="15"/>
      <c r="X28" s="73"/>
      <c r="Y28" s="15"/>
      <c r="Z28" s="15"/>
      <c r="AA28" s="15"/>
      <c r="AB28" s="15"/>
      <c r="AC28" s="15"/>
      <c r="AD28" s="15"/>
      <c r="AE28" s="15"/>
      <c r="AF28" s="15"/>
      <c r="AG28" s="15"/>
      <c r="AH28" s="15"/>
      <c r="AI28" s="15"/>
      <c r="AJ28" s="15"/>
      <c r="AM28" s="183"/>
      <c r="AN28" s="174"/>
      <c r="AO28" s="170"/>
      <c r="AP28" s="170"/>
      <c r="AQ28" s="170"/>
      <c r="AR28" s="170"/>
      <c r="AS28" s="170"/>
      <c r="AT28" s="170"/>
      <c r="AU28" s="175"/>
    </row>
    <row r="29" spans="1:47" s="4" customFormat="1" ht="15" customHeight="1" thickBot="1" x14ac:dyDescent="0.35">
      <c r="A29" s="7"/>
      <c r="B29" s="35"/>
      <c r="C29" s="35"/>
      <c r="D29" s="8"/>
      <c r="E29" s="8"/>
      <c r="F29" s="8"/>
      <c r="G29" s="8"/>
      <c r="H29" s="8"/>
      <c r="I29" s="8"/>
      <c r="J29" s="8"/>
      <c r="K29" s="8"/>
      <c r="L29" s="8"/>
      <c r="M29" s="20"/>
      <c r="N29" s="8"/>
      <c r="O29" s="20"/>
      <c r="P29" s="20"/>
      <c r="Q29" s="20"/>
      <c r="R29" s="20"/>
      <c r="S29" s="20"/>
      <c r="T29" s="20"/>
      <c r="U29" s="20"/>
      <c r="V29" s="20"/>
      <c r="W29" s="20"/>
      <c r="X29" s="75"/>
      <c r="Y29" s="20"/>
      <c r="Z29" s="20"/>
      <c r="AA29" s="20"/>
      <c r="AB29" s="20"/>
      <c r="AC29" s="20"/>
      <c r="AD29" s="20"/>
      <c r="AE29" s="20"/>
      <c r="AF29" s="20"/>
      <c r="AG29" s="20"/>
      <c r="AH29" s="20"/>
      <c r="AI29" s="20"/>
      <c r="AJ29" s="20"/>
      <c r="AM29" s="182"/>
      <c r="AN29" s="176"/>
      <c r="AO29" s="177"/>
      <c r="AP29" s="177"/>
      <c r="AQ29" s="177"/>
      <c r="AR29" s="177"/>
      <c r="AS29" s="177"/>
      <c r="AT29" s="177"/>
      <c r="AU29" s="178"/>
    </row>
    <row r="30" spans="1:47" x14ac:dyDescent="0.3">
      <c r="A30" s="10" t="s">
        <v>15</v>
      </c>
      <c r="B30" s="16"/>
      <c r="C30" s="17"/>
      <c r="D30" s="15"/>
      <c r="E30" s="15"/>
      <c r="F30" s="15"/>
      <c r="G30" s="15"/>
      <c r="H30" s="15"/>
      <c r="I30" s="15"/>
      <c r="J30" s="15"/>
      <c r="K30" s="15"/>
      <c r="L30" s="15"/>
      <c r="M30" s="15"/>
      <c r="N30" s="15"/>
      <c r="O30" s="15"/>
      <c r="P30" s="15"/>
      <c r="Q30" s="15"/>
      <c r="R30" s="15"/>
      <c r="S30" s="15"/>
      <c r="T30" s="15"/>
      <c r="U30" s="15"/>
      <c r="V30" s="15"/>
      <c r="W30" s="15"/>
      <c r="X30" s="73"/>
      <c r="Y30" s="15"/>
      <c r="Z30" s="15"/>
      <c r="AA30" s="15"/>
      <c r="AB30" s="15"/>
      <c r="AC30" s="15"/>
      <c r="AD30" s="15"/>
      <c r="AE30" s="15"/>
      <c r="AF30" s="15"/>
      <c r="AG30" s="15"/>
      <c r="AH30" s="15"/>
      <c r="AI30" s="15"/>
      <c r="AJ30" s="15"/>
    </row>
    <row r="31" spans="1:47" x14ac:dyDescent="0.3">
      <c r="A31" s="10" t="s">
        <v>16</v>
      </c>
      <c r="B31" s="16"/>
      <c r="C31" s="17"/>
      <c r="D31" s="15"/>
      <c r="E31" s="15"/>
      <c r="F31" s="15"/>
      <c r="G31" s="15"/>
      <c r="H31" s="15"/>
      <c r="I31" s="15"/>
      <c r="J31" s="15"/>
      <c r="K31" s="15"/>
      <c r="L31" s="15"/>
      <c r="M31" s="15"/>
      <c r="N31" s="15"/>
      <c r="O31" s="15"/>
      <c r="P31" s="15"/>
      <c r="Q31" s="15"/>
      <c r="R31" s="15"/>
      <c r="S31" s="15"/>
      <c r="T31" s="15"/>
      <c r="U31" s="15"/>
      <c r="V31" s="15"/>
      <c r="W31" s="15"/>
      <c r="X31" s="73"/>
      <c r="Y31" s="15"/>
      <c r="Z31" s="15"/>
      <c r="AA31" s="15"/>
      <c r="AB31" s="15"/>
      <c r="AC31" s="15"/>
      <c r="AD31" s="15"/>
      <c r="AE31" s="15"/>
      <c r="AF31" s="15"/>
      <c r="AG31" s="15"/>
      <c r="AH31" s="15"/>
      <c r="AI31" s="15"/>
      <c r="AJ31" s="15"/>
    </row>
    <row r="32" spans="1:47" x14ac:dyDescent="0.3">
      <c r="A32" s="14" t="s">
        <v>17</v>
      </c>
      <c r="B32" s="35"/>
      <c r="C32" s="35"/>
      <c r="D32" s="32"/>
      <c r="E32" s="32"/>
      <c r="F32" s="32"/>
      <c r="G32" s="32"/>
      <c r="H32" s="32"/>
      <c r="I32" s="32"/>
      <c r="J32" s="32"/>
      <c r="K32" s="32"/>
      <c r="L32" s="32"/>
      <c r="M32" s="32"/>
      <c r="N32" s="32"/>
      <c r="O32" s="20"/>
      <c r="P32" s="20"/>
      <c r="Q32" s="20"/>
      <c r="R32" s="20"/>
      <c r="S32" s="20"/>
      <c r="T32" s="20"/>
      <c r="U32" s="20"/>
      <c r="V32" s="20"/>
      <c r="W32" s="20"/>
      <c r="X32" s="33"/>
      <c r="Y32" s="33" t="str">
        <f t="shared" ref="Y32:Y35" si="3">IF(X32="Jah","madal","kõrge")</f>
        <v>kõrge</v>
      </c>
      <c r="Z32" s="20"/>
      <c r="AA32" s="20"/>
      <c r="AB32" s="20"/>
      <c r="AC32" s="20"/>
      <c r="AD32" s="20"/>
      <c r="AE32" s="20"/>
      <c r="AF32" s="20"/>
      <c r="AG32" s="20"/>
      <c r="AH32" s="20"/>
      <c r="AI32" s="20"/>
      <c r="AJ32" s="20"/>
    </row>
    <row r="33" spans="1:47" x14ac:dyDescent="0.3">
      <c r="A33" s="36" t="s">
        <v>18</v>
      </c>
      <c r="B33" s="32"/>
      <c r="C33" s="32"/>
      <c r="D33" s="32"/>
      <c r="E33" s="32"/>
      <c r="F33" s="32"/>
      <c r="G33" s="32"/>
      <c r="H33" s="32"/>
      <c r="I33" s="32"/>
      <c r="J33" s="32"/>
      <c r="K33" s="32"/>
      <c r="L33" s="32"/>
      <c r="M33" s="32"/>
      <c r="N33" s="32"/>
      <c r="O33" s="33"/>
      <c r="P33" s="33"/>
      <c r="Q33" s="33"/>
      <c r="R33" s="33"/>
      <c r="S33" s="33"/>
      <c r="T33" s="33"/>
      <c r="U33" s="33"/>
      <c r="V33" s="33"/>
      <c r="W33" s="33"/>
      <c r="X33" s="33"/>
      <c r="Y33" s="33" t="str">
        <f t="shared" si="3"/>
        <v>kõrge</v>
      </c>
      <c r="Z33" s="33"/>
      <c r="AA33" s="33"/>
      <c r="AB33" s="33"/>
      <c r="AC33" s="33"/>
      <c r="AD33" s="33"/>
      <c r="AE33" s="33"/>
      <c r="AF33" s="33"/>
      <c r="AG33" s="33"/>
      <c r="AH33" s="33"/>
      <c r="AI33" s="33"/>
      <c r="AJ33" s="33"/>
    </row>
    <row r="34" spans="1:47" x14ac:dyDescent="0.3">
      <c r="A34" s="14" t="s">
        <v>19</v>
      </c>
      <c r="B34" s="35"/>
      <c r="C34" s="35"/>
      <c r="D34" s="32"/>
      <c r="E34" s="32"/>
      <c r="F34" s="32"/>
      <c r="G34" s="32"/>
      <c r="H34" s="32"/>
      <c r="I34" s="32"/>
      <c r="J34" s="32"/>
      <c r="K34" s="32"/>
      <c r="L34" s="32"/>
      <c r="M34" s="32"/>
      <c r="N34" s="32"/>
      <c r="O34" s="20"/>
      <c r="P34" s="20"/>
      <c r="Q34" s="20"/>
      <c r="R34" s="20"/>
      <c r="S34" s="20"/>
      <c r="T34" s="20"/>
      <c r="U34" s="20"/>
      <c r="V34" s="20"/>
      <c r="W34" s="20"/>
      <c r="X34" s="33"/>
      <c r="Y34" s="33" t="str">
        <f t="shared" si="3"/>
        <v>kõrge</v>
      </c>
      <c r="Z34" s="20"/>
      <c r="AA34" s="20"/>
      <c r="AB34" s="20"/>
      <c r="AC34" s="20"/>
      <c r="AD34" s="20"/>
      <c r="AE34" s="20"/>
      <c r="AF34" s="20"/>
      <c r="AG34" s="20"/>
      <c r="AH34" s="20"/>
      <c r="AI34" s="20"/>
      <c r="AJ34" s="20"/>
      <c r="AM34" s="4"/>
      <c r="AN34" s="4"/>
    </row>
    <row r="35" spans="1:47" x14ac:dyDescent="0.3">
      <c r="A35" s="14" t="s">
        <v>20</v>
      </c>
      <c r="B35" s="35"/>
      <c r="C35" s="35"/>
      <c r="D35" s="32"/>
      <c r="E35" s="32"/>
      <c r="F35" s="32"/>
      <c r="G35" s="32"/>
      <c r="H35" s="32"/>
      <c r="I35" s="32"/>
      <c r="J35" s="32"/>
      <c r="K35" s="32"/>
      <c r="L35" s="32"/>
      <c r="M35" s="32"/>
      <c r="N35" s="32"/>
      <c r="O35" s="20"/>
      <c r="P35" s="20"/>
      <c r="Q35" s="20"/>
      <c r="R35" s="20"/>
      <c r="S35" s="20"/>
      <c r="T35" s="20"/>
      <c r="U35" s="20"/>
      <c r="V35" s="20"/>
      <c r="W35" s="20"/>
      <c r="X35" s="33"/>
      <c r="Y35" s="33" t="str">
        <f t="shared" si="3"/>
        <v>kõrge</v>
      </c>
      <c r="Z35" s="20"/>
      <c r="AA35" s="20"/>
      <c r="AB35" s="20"/>
      <c r="AC35" s="20"/>
      <c r="AD35" s="20"/>
      <c r="AE35" s="20"/>
      <c r="AF35" s="20"/>
      <c r="AG35" s="20"/>
      <c r="AH35" s="20"/>
      <c r="AI35" s="20"/>
      <c r="AJ35" s="20"/>
      <c r="AO35" s="4"/>
      <c r="AP35" s="4"/>
      <c r="AQ35" s="4"/>
      <c r="AR35" s="4"/>
      <c r="AS35" s="4"/>
      <c r="AT35" s="4"/>
      <c r="AU35" s="4"/>
    </row>
    <row r="36" spans="1:47" x14ac:dyDescent="0.3">
      <c r="A36" s="10" t="s">
        <v>21</v>
      </c>
      <c r="B36" s="17">
        <f>B32+B33+B34+B35</f>
        <v>0</v>
      </c>
      <c r="C36" s="17">
        <f>C32+C33+C34+C35</f>
        <v>0</v>
      </c>
      <c r="D36" s="15"/>
      <c r="E36" s="15"/>
      <c r="F36" s="15"/>
      <c r="G36" s="15"/>
      <c r="H36" s="15"/>
      <c r="I36" s="15"/>
      <c r="J36" s="15"/>
      <c r="K36" s="15"/>
      <c r="L36" s="15"/>
      <c r="M36" s="15"/>
      <c r="N36" s="15"/>
      <c r="O36" s="15"/>
      <c r="P36" s="15"/>
      <c r="Q36" s="15"/>
      <c r="R36" s="15"/>
      <c r="S36" s="15"/>
      <c r="T36" s="15"/>
      <c r="U36" s="15"/>
      <c r="V36" s="15"/>
      <c r="W36" s="15"/>
      <c r="X36" s="73"/>
      <c r="Y36" s="15"/>
      <c r="Z36" s="15"/>
      <c r="AA36" s="15"/>
      <c r="AB36" s="15"/>
      <c r="AC36" s="15"/>
      <c r="AD36" s="15"/>
      <c r="AE36" s="15"/>
      <c r="AF36" s="15"/>
      <c r="AG36" s="15"/>
      <c r="AH36" s="15"/>
      <c r="AI36" s="15"/>
      <c r="AJ36" s="15"/>
    </row>
    <row r="37" spans="1:47" s="4" customFormat="1" x14ac:dyDescent="0.3">
      <c r="A37" s="7"/>
      <c r="B37" s="35"/>
      <c r="C37" s="35"/>
      <c r="D37" s="8"/>
      <c r="E37" s="8"/>
      <c r="F37" s="8"/>
      <c r="G37" s="8"/>
      <c r="H37" s="8"/>
      <c r="I37" s="8"/>
      <c r="J37" s="8"/>
      <c r="K37" s="8"/>
      <c r="L37" s="8"/>
      <c r="M37" s="20"/>
      <c r="N37" s="8"/>
      <c r="O37" s="20"/>
      <c r="P37" s="20"/>
      <c r="Q37" s="20"/>
      <c r="R37" s="20"/>
      <c r="S37" s="20"/>
      <c r="T37" s="20"/>
      <c r="U37" s="20"/>
      <c r="V37" s="20"/>
      <c r="W37" s="20"/>
      <c r="X37" s="75"/>
      <c r="Y37" s="20"/>
      <c r="Z37" s="20"/>
      <c r="AA37" s="20"/>
      <c r="AB37" s="20"/>
      <c r="AC37" s="20"/>
      <c r="AD37" s="20"/>
      <c r="AE37" s="20"/>
      <c r="AF37" s="20"/>
      <c r="AG37" s="20"/>
      <c r="AH37" s="20"/>
      <c r="AI37" s="20"/>
      <c r="AJ37" s="20"/>
      <c r="AM37" s="2"/>
      <c r="AN37" s="2"/>
      <c r="AO37" s="2"/>
      <c r="AP37" s="2"/>
      <c r="AQ37" s="2"/>
      <c r="AR37" s="2"/>
      <c r="AS37" s="2"/>
      <c r="AT37" s="2"/>
      <c r="AU37" s="2"/>
    </row>
    <row r="38" spans="1:47" x14ac:dyDescent="0.3">
      <c r="A38" s="10" t="s">
        <v>22</v>
      </c>
      <c r="B38" s="16"/>
      <c r="C38" s="17"/>
      <c r="D38" s="15"/>
      <c r="E38" s="15"/>
      <c r="F38" s="15"/>
      <c r="G38" s="15"/>
      <c r="H38" s="15"/>
      <c r="I38" s="15"/>
      <c r="J38" s="15"/>
      <c r="K38" s="15"/>
      <c r="L38" s="15"/>
      <c r="M38" s="15"/>
      <c r="N38" s="15"/>
      <c r="O38" s="15"/>
      <c r="P38" s="15"/>
      <c r="Q38" s="15"/>
      <c r="R38" s="15"/>
      <c r="S38" s="15"/>
      <c r="T38" s="15"/>
      <c r="U38" s="15"/>
      <c r="V38" s="15"/>
      <c r="W38" s="15"/>
      <c r="X38" s="73"/>
      <c r="Y38" s="15"/>
      <c r="Z38" s="15"/>
      <c r="AA38" s="15"/>
      <c r="AB38" s="15"/>
      <c r="AC38" s="15"/>
      <c r="AD38" s="15"/>
      <c r="AE38" s="15"/>
      <c r="AF38" s="15"/>
      <c r="AG38" s="15"/>
      <c r="AH38" s="15"/>
      <c r="AI38" s="15"/>
      <c r="AJ38" s="15"/>
    </row>
    <row r="39" spans="1:47" x14ac:dyDescent="0.3">
      <c r="A39" s="14" t="s">
        <v>17</v>
      </c>
      <c r="B39" s="35"/>
      <c r="C39" s="35"/>
      <c r="D39" s="32"/>
      <c r="E39" s="32"/>
      <c r="F39" s="32"/>
      <c r="G39" s="32"/>
      <c r="H39" s="32"/>
      <c r="I39" s="32"/>
      <c r="J39" s="32"/>
      <c r="K39" s="32"/>
      <c r="L39" s="32"/>
      <c r="M39" s="32"/>
      <c r="N39" s="32"/>
      <c r="O39" s="20"/>
      <c r="P39" s="20"/>
      <c r="Q39" s="20"/>
      <c r="R39" s="20"/>
      <c r="S39" s="20"/>
      <c r="T39" s="20"/>
      <c r="U39" s="20"/>
      <c r="V39" s="20"/>
      <c r="W39" s="20"/>
      <c r="X39" s="33"/>
      <c r="Y39" s="33" t="str">
        <f t="shared" ref="Y39:Y42" si="4">IF(X39="Jah","madal","kõrge")</f>
        <v>kõrge</v>
      </c>
      <c r="Z39" s="20"/>
      <c r="AA39" s="20"/>
      <c r="AB39" s="20"/>
      <c r="AC39" s="20"/>
      <c r="AD39" s="20"/>
      <c r="AE39" s="20"/>
      <c r="AF39" s="20"/>
      <c r="AG39" s="20"/>
      <c r="AH39" s="20"/>
      <c r="AI39" s="20"/>
      <c r="AJ39" s="20"/>
    </row>
    <row r="40" spans="1:47" x14ac:dyDescent="0.3">
      <c r="A40" s="14" t="s">
        <v>18</v>
      </c>
      <c r="B40" s="35"/>
      <c r="C40" s="35"/>
      <c r="D40" s="32"/>
      <c r="E40" s="32"/>
      <c r="F40" s="32"/>
      <c r="G40" s="32"/>
      <c r="H40" s="32"/>
      <c r="I40" s="32"/>
      <c r="J40" s="32"/>
      <c r="K40" s="32"/>
      <c r="L40" s="32"/>
      <c r="M40" s="32"/>
      <c r="N40" s="32"/>
      <c r="O40" s="20"/>
      <c r="P40" s="20"/>
      <c r="Q40" s="20"/>
      <c r="R40" s="20"/>
      <c r="S40" s="20"/>
      <c r="T40" s="20"/>
      <c r="U40" s="20"/>
      <c r="V40" s="20"/>
      <c r="W40" s="20"/>
      <c r="X40" s="33"/>
      <c r="Y40" s="33" t="str">
        <f t="shared" si="4"/>
        <v>kõrge</v>
      </c>
      <c r="Z40" s="20"/>
      <c r="AA40" s="20"/>
      <c r="AB40" s="20"/>
      <c r="AC40" s="20"/>
      <c r="AD40" s="20"/>
      <c r="AE40" s="20"/>
      <c r="AF40" s="20"/>
      <c r="AG40" s="20"/>
      <c r="AH40" s="20"/>
      <c r="AI40" s="20"/>
      <c r="AJ40" s="20"/>
    </row>
    <row r="41" spans="1:47" x14ac:dyDescent="0.3">
      <c r="A41" s="14" t="s">
        <v>19</v>
      </c>
      <c r="B41" s="35"/>
      <c r="C41" s="35"/>
      <c r="D41" s="32"/>
      <c r="E41" s="32"/>
      <c r="F41" s="32"/>
      <c r="G41" s="32"/>
      <c r="H41" s="32"/>
      <c r="I41" s="32"/>
      <c r="J41" s="32"/>
      <c r="K41" s="32"/>
      <c r="L41" s="32"/>
      <c r="M41" s="32"/>
      <c r="N41" s="32"/>
      <c r="O41" s="20"/>
      <c r="P41" s="20"/>
      <c r="Q41" s="20"/>
      <c r="R41" s="20"/>
      <c r="S41" s="20"/>
      <c r="T41" s="20"/>
      <c r="U41" s="20"/>
      <c r="V41" s="20"/>
      <c r="W41" s="20"/>
      <c r="X41" s="33"/>
      <c r="Y41" s="33" t="str">
        <f t="shared" si="4"/>
        <v>kõrge</v>
      </c>
      <c r="Z41" s="20"/>
      <c r="AA41" s="20"/>
      <c r="AB41" s="20"/>
      <c r="AC41" s="20"/>
      <c r="AD41" s="20"/>
      <c r="AE41" s="20"/>
      <c r="AF41" s="20"/>
      <c r="AG41" s="20"/>
      <c r="AH41" s="20"/>
      <c r="AI41" s="20"/>
      <c r="AJ41" s="20"/>
    </row>
    <row r="42" spans="1:47" x14ac:dyDescent="0.3">
      <c r="A42" s="14" t="s">
        <v>20</v>
      </c>
      <c r="B42" s="35"/>
      <c r="C42" s="35"/>
      <c r="D42" s="32"/>
      <c r="E42" s="32"/>
      <c r="F42" s="32"/>
      <c r="G42" s="32"/>
      <c r="H42" s="32"/>
      <c r="I42" s="32"/>
      <c r="J42" s="32"/>
      <c r="K42" s="32"/>
      <c r="L42" s="32"/>
      <c r="M42" s="32"/>
      <c r="N42" s="32"/>
      <c r="O42" s="20"/>
      <c r="P42" s="20"/>
      <c r="Q42" s="20"/>
      <c r="R42" s="20"/>
      <c r="S42" s="20"/>
      <c r="T42" s="20"/>
      <c r="U42" s="20"/>
      <c r="V42" s="20"/>
      <c r="W42" s="20"/>
      <c r="X42" s="33"/>
      <c r="Y42" s="33" t="str">
        <f t="shared" si="4"/>
        <v>kõrge</v>
      </c>
      <c r="Z42" s="20"/>
      <c r="AA42" s="20"/>
      <c r="AB42" s="20"/>
      <c r="AC42" s="20"/>
      <c r="AD42" s="20"/>
      <c r="AE42" s="20"/>
      <c r="AF42" s="20"/>
      <c r="AG42" s="20"/>
      <c r="AH42" s="20"/>
      <c r="AI42" s="20"/>
      <c r="AJ42" s="20"/>
      <c r="AM42" s="4"/>
      <c r="AN42" s="4"/>
    </row>
    <row r="43" spans="1:47" x14ac:dyDescent="0.3">
      <c r="A43" s="10" t="s">
        <v>23</v>
      </c>
      <c r="B43" s="17">
        <f t="shared" ref="B43:C43" si="5">B39+B40+B41+B42</f>
        <v>0</v>
      </c>
      <c r="C43" s="17">
        <f t="shared" si="5"/>
        <v>0</v>
      </c>
      <c r="D43" s="15"/>
      <c r="E43" s="15"/>
      <c r="F43" s="15"/>
      <c r="G43" s="15"/>
      <c r="H43" s="15"/>
      <c r="I43" s="15"/>
      <c r="J43" s="15"/>
      <c r="K43" s="15"/>
      <c r="L43" s="15"/>
      <c r="M43" s="15"/>
      <c r="N43" s="15"/>
      <c r="O43" s="15"/>
      <c r="P43" s="15"/>
      <c r="Q43" s="15"/>
      <c r="R43" s="15"/>
      <c r="S43" s="15"/>
      <c r="T43" s="15"/>
      <c r="U43" s="15"/>
      <c r="V43" s="15"/>
      <c r="W43" s="15"/>
      <c r="X43" s="73"/>
      <c r="Y43" s="15"/>
      <c r="Z43" s="15"/>
      <c r="AA43" s="15"/>
      <c r="AB43" s="15"/>
      <c r="AC43" s="15"/>
      <c r="AD43" s="15"/>
      <c r="AE43" s="15"/>
      <c r="AF43" s="15"/>
      <c r="AG43" s="15"/>
      <c r="AH43" s="15"/>
      <c r="AI43" s="15"/>
      <c r="AJ43" s="15"/>
      <c r="AO43" s="4"/>
      <c r="AP43" s="4"/>
      <c r="AQ43" s="4"/>
      <c r="AR43" s="4"/>
      <c r="AS43" s="4"/>
      <c r="AT43" s="4"/>
      <c r="AU43" s="4"/>
    </row>
    <row r="44" spans="1:47" x14ac:dyDescent="0.3">
      <c r="A44" s="3"/>
      <c r="B44" s="35"/>
      <c r="C44" s="35"/>
      <c r="D44" s="8"/>
      <c r="E44" s="8"/>
      <c r="F44" s="8"/>
      <c r="G44" s="8"/>
      <c r="H44" s="8"/>
      <c r="I44" s="8"/>
      <c r="J44" s="8"/>
      <c r="K44" s="8"/>
      <c r="L44" s="8"/>
      <c r="M44" s="20"/>
      <c r="N44" s="8"/>
      <c r="O44" s="20"/>
      <c r="P44" s="20"/>
      <c r="Q44" s="20"/>
      <c r="R44" s="20"/>
      <c r="S44" s="20"/>
      <c r="T44" s="20"/>
      <c r="U44" s="20"/>
      <c r="V44" s="20"/>
      <c r="W44" s="20"/>
      <c r="X44" s="75"/>
      <c r="Y44" s="20"/>
      <c r="Z44" s="20"/>
      <c r="AA44" s="20"/>
      <c r="AB44" s="20"/>
      <c r="AC44" s="20"/>
      <c r="AD44" s="20"/>
      <c r="AE44" s="20"/>
      <c r="AF44" s="20"/>
      <c r="AG44" s="20"/>
      <c r="AH44" s="20"/>
      <c r="AI44" s="20"/>
      <c r="AJ44" s="20"/>
    </row>
    <row r="45" spans="1:47" x14ac:dyDescent="0.3">
      <c r="A45" s="10" t="s">
        <v>24</v>
      </c>
      <c r="B45" s="16"/>
      <c r="C45" s="17"/>
      <c r="D45" s="15"/>
      <c r="E45" s="15"/>
      <c r="F45" s="15"/>
      <c r="G45" s="15"/>
      <c r="H45" s="15"/>
      <c r="I45" s="15"/>
      <c r="J45" s="15"/>
      <c r="K45" s="15"/>
      <c r="L45" s="15"/>
      <c r="M45" s="15"/>
      <c r="N45" s="15"/>
      <c r="O45" s="15"/>
      <c r="P45" s="15"/>
      <c r="Q45" s="15"/>
      <c r="R45" s="15"/>
      <c r="S45" s="15"/>
      <c r="T45" s="15"/>
      <c r="U45" s="15"/>
      <c r="V45" s="15"/>
      <c r="W45" s="15"/>
      <c r="X45" s="73"/>
      <c r="Y45" s="15"/>
      <c r="Z45" s="15"/>
      <c r="AA45" s="15"/>
      <c r="AB45" s="15"/>
      <c r="AC45" s="15"/>
      <c r="AD45" s="15"/>
      <c r="AE45" s="15"/>
      <c r="AF45" s="15"/>
      <c r="AG45" s="15"/>
      <c r="AH45" s="15"/>
      <c r="AI45" s="15"/>
      <c r="AJ45" s="15"/>
    </row>
    <row r="46" spans="1:47" x14ac:dyDescent="0.3">
      <c r="A46" s="14" t="s">
        <v>25</v>
      </c>
      <c r="B46" s="35"/>
      <c r="C46" s="35"/>
      <c r="D46" s="32"/>
      <c r="E46" s="32"/>
      <c r="F46" s="32"/>
      <c r="G46" s="32"/>
      <c r="H46" s="32"/>
      <c r="I46" s="32"/>
      <c r="J46" s="32"/>
      <c r="K46" s="32"/>
      <c r="L46" s="32"/>
      <c r="M46" s="32"/>
      <c r="N46" s="32"/>
      <c r="O46" s="20"/>
      <c r="P46" s="20"/>
      <c r="Q46" s="20"/>
      <c r="R46" s="20"/>
      <c r="S46" s="20"/>
      <c r="T46" s="20"/>
      <c r="U46" s="20"/>
      <c r="V46" s="20"/>
      <c r="W46" s="20"/>
      <c r="X46" s="33"/>
      <c r="Y46" s="33" t="str">
        <f t="shared" ref="Y46:Y52" si="6">IF(X46="Jah","madal","kõrge")</f>
        <v>kõrge</v>
      </c>
      <c r="Z46" s="20"/>
      <c r="AA46" s="20"/>
      <c r="AB46" s="20"/>
      <c r="AC46" s="20"/>
      <c r="AD46" s="20"/>
      <c r="AE46" s="20"/>
      <c r="AF46" s="20"/>
      <c r="AG46" s="20"/>
      <c r="AH46" s="20"/>
      <c r="AI46" s="20"/>
      <c r="AJ46" s="20"/>
    </row>
    <row r="47" spans="1:47" x14ac:dyDescent="0.3">
      <c r="A47" s="14" t="s">
        <v>26</v>
      </c>
      <c r="B47" s="35"/>
      <c r="C47" s="35"/>
      <c r="D47" s="32"/>
      <c r="E47" s="32"/>
      <c r="F47" s="32"/>
      <c r="G47" s="32"/>
      <c r="H47" s="32"/>
      <c r="I47" s="32"/>
      <c r="J47" s="32"/>
      <c r="K47" s="32"/>
      <c r="L47" s="32"/>
      <c r="M47" s="32"/>
      <c r="N47" s="32"/>
      <c r="O47" s="20"/>
      <c r="P47" s="20"/>
      <c r="Q47" s="20"/>
      <c r="R47" s="20"/>
      <c r="S47" s="20"/>
      <c r="T47" s="20"/>
      <c r="U47" s="20"/>
      <c r="V47" s="20"/>
      <c r="W47" s="20"/>
      <c r="X47" s="33"/>
      <c r="Y47" s="33" t="str">
        <f t="shared" si="6"/>
        <v>kõrge</v>
      </c>
      <c r="Z47" s="20"/>
      <c r="AA47" s="20"/>
      <c r="AB47" s="20"/>
      <c r="AC47" s="20"/>
      <c r="AD47" s="20"/>
      <c r="AE47" s="20"/>
      <c r="AF47" s="20"/>
      <c r="AG47" s="20"/>
      <c r="AH47" s="20"/>
      <c r="AI47" s="20"/>
      <c r="AJ47" s="20"/>
    </row>
    <row r="48" spans="1:47" x14ac:dyDescent="0.3">
      <c r="A48" s="14" t="s">
        <v>27</v>
      </c>
      <c r="B48" s="35"/>
      <c r="C48" s="35"/>
      <c r="D48" s="32"/>
      <c r="E48" s="32"/>
      <c r="F48" s="32"/>
      <c r="G48" s="32"/>
      <c r="H48" s="32"/>
      <c r="I48" s="32"/>
      <c r="J48" s="32"/>
      <c r="K48" s="32"/>
      <c r="L48" s="32"/>
      <c r="M48" s="32"/>
      <c r="N48" s="32"/>
      <c r="O48" s="20"/>
      <c r="P48" s="20"/>
      <c r="Q48" s="20"/>
      <c r="R48" s="20"/>
      <c r="S48" s="20"/>
      <c r="T48" s="20"/>
      <c r="U48" s="20"/>
      <c r="V48" s="20"/>
      <c r="W48" s="20"/>
      <c r="X48" s="33"/>
      <c r="Y48" s="33" t="str">
        <f t="shared" si="6"/>
        <v>kõrge</v>
      </c>
      <c r="Z48" s="20"/>
      <c r="AA48" s="20"/>
      <c r="AB48" s="20"/>
      <c r="AC48" s="20"/>
      <c r="AD48" s="20"/>
      <c r="AE48" s="20"/>
      <c r="AF48" s="20"/>
      <c r="AG48" s="20"/>
      <c r="AH48" s="20"/>
      <c r="AI48" s="20"/>
      <c r="AJ48" s="20"/>
    </row>
    <row r="49" spans="1:36" ht="24" hidden="1" customHeight="1" x14ac:dyDescent="0.3">
      <c r="A49" s="14" t="s">
        <v>28</v>
      </c>
      <c r="B49" s="35"/>
      <c r="C49" s="35"/>
      <c r="D49" s="32"/>
      <c r="E49" s="32"/>
      <c r="F49" s="32"/>
      <c r="G49" s="32"/>
      <c r="H49" s="32"/>
      <c r="I49" s="32"/>
      <c r="J49" s="32"/>
      <c r="K49" s="32"/>
      <c r="L49" s="32"/>
      <c r="M49" s="32"/>
      <c r="N49" s="32"/>
      <c r="O49" s="20"/>
      <c r="P49" s="20"/>
      <c r="Q49" s="20"/>
      <c r="R49" s="20"/>
      <c r="S49" s="20"/>
      <c r="T49" s="20"/>
      <c r="U49" s="20"/>
      <c r="V49" s="20"/>
      <c r="W49" s="20"/>
      <c r="X49" s="33"/>
      <c r="Y49" s="33" t="str">
        <f t="shared" si="6"/>
        <v>kõrge</v>
      </c>
      <c r="Z49" s="20"/>
      <c r="AA49" s="20"/>
      <c r="AB49" s="20"/>
      <c r="AC49" s="20"/>
      <c r="AD49" s="20"/>
      <c r="AE49" s="20"/>
      <c r="AF49" s="20"/>
      <c r="AG49" s="20"/>
      <c r="AH49" s="20"/>
      <c r="AI49" s="20"/>
      <c r="AJ49" s="20"/>
    </row>
    <row r="50" spans="1:36" x14ac:dyDescent="0.3">
      <c r="A50" s="14" t="s">
        <v>29</v>
      </c>
      <c r="B50" s="35"/>
      <c r="C50" s="35"/>
      <c r="D50" s="32"/>
      <c r="E50" s="32"/>
      <c r="F50" s="32"/>
      <c r="G50" s="32"/>
      <c r="H50" s="32"/>
      <c r="I50" s="32"/>
      <c r="J50" s="32"/>
      <c r="K50" s="32"/>
      <c r="L50" s="32"/>
      <c r="M50" s="32"/>
      <c r="N50" s="32"/>
      <c r="O50" s="20"/>
      <c r="P50" s="20"/>
      <c r="Q50" s="20"/>
      <c r="R50" s="20"/>
      <c r="S50" s="20"/>
      <c r="T50" s="20"/>
      <c r="U50" s="20"/>
      <c r="V50" s="20"/>
      <c r="W50" s="20"/>
      <c r="X50" s="33"/>
      <c r="Y50" s="33" t="str">
        <f t="shared" si="6"/>
        <v>kõrge</v>
      </c>
      <c r="Z50" s="20"/>
      <c r="AA50" s="20"/>
      <c r="AB50" s="20"/>
      <c r="AC50" s="20"/>
      <c r="AD50" s="20"/>
      <c r="AE50" s="20"/>
      <c r="AF50" s="20"/>
      <c r="AG50" s="20"/>
      <c r="AH50" s="20"/>
      <c r="AI50" s="20"/>
      <c r="AJ50" s="20"/>
    </row>
    <row r="51" spans="1:36" x14ac:dyDescent="0.3">
      <c r="A51" s="14" t="s">
        <v>30</v>
      </c>
      <c r="B51" s="35"/>
      <c r="C51" s="35"/>
      <c r="D51" s="32"/>
      <c r="E51" s="32"/>
      <c r="F51" s="32"/>
      <c r="G51" s="32"/>
      <c r="H51" s="32"/>
      <c r="I51" s="32"/>
      <c r="J51" s="32"/>
      <c r="K51" s="32"/>
      <c r="L51" s="32"/>
      <c r="M51" s="32"/>
      <c r="N51" s="32"/>
      <c r="O51" s="20"/>
      <c r="P51" s="20"/>
      <c r="Q51" s="20"/>
      <c r="R51" s="20"/>
      <c r="S51" s="20"/>
      <c r="T51" s="20"/>
      <c r="U51" s="20"/>
      <c r="V51" s="20"/>
      <c r="W51" s="20"/>
      <c r="X51" s="33"/>
      <c r="Y51" s="33" t="str">
        <f t="shared" si="6"/>
        <v>kõrge</v>
      </c>
      <c r="Z51" s="20"/>
      <c r="AA51" s="20"/>
      <c r="AB51" s="20"/>
      <c r="AC51" s="20"/>
      <c r="AD51" s="20"/>
      <c r="AE51" s="20"/>
      <c r="AF51" s="20"/>
      <c r="AG51" s="20"/>
      <c r="AH51" s="20"/>
      <c r="AI51" s="20"/>
      <c r="AJ51" s="20"/>
    </row>
    <row r="52" spans="1:36" ht="24" x14ac:dyDescent="0.3">
      <c r="A52" s="14" t="s">
        <v>31</v>
      </c>
      <c r="B52" s="35"/>
      <c r="C52" s="35"/>
      <c r="D52" s="32"/>
      <c r="E52" s="32"/>
      <c r="F52" s="32"/>
      <c r="G52" s="32"/>
      <c r="H52" s="32"/>
      <c r="I52" s="32"/>
      <c r="J52" s="32"/>
      <c r="K52" s="32"/>
      <c r="L52" s="32"/>
      <c r="M52" s="32"/>
      <c r="N52" s="32"/>
      <c r="O52" s="20"/>
      <c r="P52" s="20"/>
      <c r="Q52" s="20"/>
      <c r="R52" s="20"/>
      <c r="S52" s="20"/>
      <c r="T52" s="20"/>
      <c r="U52" s="20"/>
      <c r="V52" s="20"/>
      <c r="W52" s="20"/>
      <c r="X52" s="33"/>
      <c r="Y52" s="33" t="str">
        <f t="shared" si="6"/>
        <v>kõrge</v>
      </c>
      <c r="Z52" s="20"/>
      <c r="AA52" s="20"/>
      <c r="AB52" s="20"/>
      <c r="AC52" s="20"/>
      <c r="AD52" s="20"/>
      <c r="AE52" s="20"/>
      <c r="AF52" s="20"/>
      <c r="AG52" s="20"/>
      <c r="AH52" s="20"/>
      <c r="AI52" s="20"/>
      <c r="AJ52" s="20"/>
    </row>
    <row r="53" spans="1:36" ht="24" x14ac:dyDescent="0.3">
      <c r="A53" s="10" t="s">
        <v>38</v>
      </c>
      <c r="B53" s="17">
        <f>SUM(B46:B52)</f>
        <v>0</v>
      </c>
      <c r="C53" s="17">
        <f>SUM(C46:C52)</f>
        <v>0</v>
      </c>
      <c r="D53" s="8"/>
      <c r="E53" s="8"/>
      <c r="F53" s="8"/>
      <c r="G53" s="8"/>
      <c r="H53" s="8"/>
      <c r="I53" s="8"/>
      <c r="J53" s="8"/>
      <c r="K53" s="8"/>
      <c r="L53" s="8"/>
      <c r="M53" s="20"/>
      <c r="N53" s="8"/>
      <c r="O53" s="20"/>
      <c r="P53" s="20"/>
      <c r="Q53" s="20"/>
      <c r="R53" s="20"/>
      <c r="S53" s="20"/>
      <c r="T53" s="20"/>
      <c r="U53" s="20"/>
      <c r="V53" s="20"/>
      <c r="W53" s="20"/>
      <c r="X53" s="33"/>
      <c r="Y53" s="20"/>
      <c r="Z53" s="20"/>
      <c r="AA53" s="20"/>
      <c r="AB53" s="20"/>
      <c r="AC53" s="20"/>
      <c r="AD53" s="20"/>
      <c r="AE53" s="20"/>
      <c r="AF53" s="20"/>
      <c r="AG53" s="20"/>
      <c r="AH53" s="20"/>
      <c r="AI53" s="20"/>
      <c r="AJ53" s="20"/>
    </row>
    <row r="54" spans="1:36" x14ac:dyDescent="0.3">
      <c r="A54" s="10" t="s">
        <v>42</v>
      </c>
      <c r="B54" s="17">
        <f>B28-B36-B43-B53</f>
        <v>0</v>
      </c>
      <c r="C54" s="17">
        <f>C28-C36-C43-C53</f>
        <v>0</v>
      </c>
      <c r="D54" s="8"/>
      <c r="E54" s="8"/>
      <c r="F54" s="8"/>
      <c r="G54" s="8"/>
      <c r="H54" s="8"/>
      <c r="I54" s="8"/>
      <c r="J54" s="8"/>
      <c r="K54" s="8"/>
      <c r="L54" s="8"/>
      <c r="M54" s="20"/>
      <c r="N54" s="8"/>
      <c r="O54" s="20"/>
      <c r="P54" s="20"/>
      <c r="Q54" s="20"/>
      <c r="R54" s="20"/>
      <c r="S54" s="20"/>
      <c r="T54" s="20"/>
      <c r="U54" s="20"/>
      <c r="V54" s="20"/>
      <c r="W54" s="20"/>
      <c r="X54" s="33"/>
      <c r="Y54" s="20"/>
      <c r="Z54" s="20"/>
      <c r="AA54" s="20"/>
      <c r="AB54" s="20"/>
      <c r="AC54" s="20"/>
      <c r="AD54" s="20"/>
      <c r="AE54" s="20"/>
      <c r="AF54" s="20"/>
      <c r="AG54" s="20"/>
      <c r="AH54" s="20"/>
      <c r="AI54" s="20"/>
      <c r="AJ54" s="20"/>
    </row>
    <row r="55" spans="1:36" x14ac:dyDescent="0.3">
      <c r="A55" s="29" t="s">
        <v>109</v>
      </c>
      <c r="B55" s="76">
        <f>B54-B79</f>
        <v>0</v>
      </c>
      <c r="C55" s="76">
        <f>C54-C79</f>
        <v>0</v>
      </c>
      <c r="D55" s="30"/>
      <c r="E55" s="30"/>
      <c r="F55" s="30"/>
      <c r="G55" s="30"/>
      <c r="H55" s="30"/>
      <c r="I55" s="30"/>
      <c r="J55" s="30"/>
      <c r="K55" s="30"/>
      <c r="L55" s="30"/>
      <c r="M55" s="29"/>
      <c r="N55" s="30"/>
      <c r="O55" s="29"/>
      <c r="P55" s="29"/>
      <c r="Q55" s="29"/>
      <c r="R55" s="29"/>
      <c r="S55" s="29"/>
      <c r="T55" s="29"/>
      <c r="U55" s="29"/>
      <c r="V55" s="29"/>
      <c r="W55" s="29"/>
      <c r="X55" s="76"/>
      <c r="Y55" s="29"/>
      <c r="Z55" s="29"/>
      <c r="AA55" s="29"/>
      <c r="AB55" s="29"/>
      <c r="AC55" s="29"/>
      <c r="AD55" s="29"/>
      <c r="AE55" s="29"/>
      <c r="AF55" s="29"/>
      <c r="AG55" s="29"/>
      <c r="AH55" s="29"/>
      <c r="AI55" s="29"/>
      <c r="AJ55" s="29"/>
    </row>
    <row r="56" spans="1:36" x14ac:dyDescent="0.3">
      <c r="A56" s="29"/>
      <c r="B56" s="30"/>
      <c r="C56" s="30"/>
      <c r="D56" s="30"/>
      <c r="E56" s="30"/>
      <c r="F56" s="30"/>
      <c r="G56" s="30"/>
      <c r="H56" s="30"/>
      <c r="I56" s="30"/>
      <c r="J56" s="30"/>
      <c r="K56" s="30"/>
      <c r="L56" s="30"/>
      <c r="M56" s="29"/>
      <c r="N56" s="30"/>
      <c r="O56" s="29"/>
      <c r="P56" s="29"/>
      <c r="Q56" s="29"/>
      <c r="R56" s="29"/>
      <c r="S56" s="29"/>
      <c r="T56" s="29"/>
      <c r="U56" s="29"/>
      <c r="V56" s="29"/>
      <c r="W56" s="29"/>
      <c r="X56" s="76"/>
      <c r="Y56" s="29"/>
      <c r="Z56" s="29"/>
      <c r="AA56" s="29"/>
      <c r="AB56" s="29"/>
      <c r="AC56" s="29"/>
      <c r="AD56" s="29"/>
      <c r="AE56" s="29"/>
      <c r="AF56" s="29"/>
      <c r="AG56" s="29"/>
      <c r="AH56" s="29"/>
      <c r="AI56" s="29"/>
      <c r="AJ56" s="29"/>
    </row>
    <row r="59" spans="1:36" x14ac:dyDescent="0.3">
      <c r="A59" s="10" t="s">
        <v>43</v>
      </c>
      <c r="B59" s="16"/>
      <c r="C59" s="17"/>
      <c r="D59" s="15"/>
      <c r="E59" s="15"/>
      <c r="F59" s="15"/>
      <c r="G59" s="15"/>
      <c r="H59" s="15"/>
      <c r="I59" s="15"/>
      <c r="J59" s="15"/>
      <c r="K59" s="15"/>
      <c r="L59" s="15"/>
      <c r="M59" s="15"/>
      <c r="N59" s="15"/>
      <c r="O59" s="15"/>
      <c r="P59" s="15"/>
      <c r="Q59" s="15"/>
      <c r="R59" s="15"/>
      <c r="S59" s="15"/>
      <c r="T59" s="15"/>
      <c r="U59" s="15"/>
      <c r="V59" s="15"/>
      <c r="W59" s="15"/>
      <c r="X59" s="73"/>
      <c r="Y59" s="15"/>
      <c r="Z59" s="15"/>
      <c r="AA59" s="15"/>
      <c r="AB59" s="15"/>
      <c r="AC59" s="15"/>
      <c r="AD59" s="15"/>
      <c r="AE59" s="15"/>
      <c r="AF59" s="15"/>
      <c r="AG59" s="15"/>
      <c r="AH59" s="15"/>
      <c r="AI59" s="15"/>
      <c r="AJ59" s="15"/>
    </row>
    <row r="60" spans="1:36" x14ac:dyDescent="0.3">
      <c r="A60" s="10"/>
      <c r="B60" s="16"/>
      <c r="C60" s="17"/>
      <c r="D60" s="15"/>
      <c r="E60" s="15"/>
      <c r="F60" s="15"/>
      <c r="G60" s="15"/>
      <c r="H60" s="15"/>
      <c r="I60" s="15"/>
      <c r="J60" s="15"/>
      <c r="K60" s="15"/>
      <c r="L60" s="15"/>
      <c r="M60" s="15"/>
      <c r="N60" s="15"/>
      <c r="O60" s="15"/>
      <c r="P60" s="15"/>
      <c r="Q60" s="15"/>
      <c r="R60" s="15"/>
      <c r="S60" s="15"/>
      <c r="T60" s="15"/>
      <c r="U60" s="15"/>
      <c r="V60" s="15"/>
      <c r="W60" s="15"/>
      <c r="X60" s="73"/>
      <c r="Y60" s="15"/>
      <c r="Z60" s="15"/>
      <c r="AA60" s="15"/>
      <c r="AB60" s="15"/>
      <c r="AC60" s="15"/>
      <c r="AD60" s="15"/>
      <c r="AE60" s="15"/>
      <c r="AF60" s="15"/>
      <c r="AG60" s="15"/>
      <c r="AH60" s="15"/>
      <c r="AI60" s="15"/>
      <c r="AJ60" s="15"/>
    </row>
    <row r="61" spans="1:36" x14ac:dyDescent="0.3">
      <c r="A61" s="14" t="s">
        <v>55</v>
      </c>
      <c r="B61" s="6"/>
      <c r="C61" s="6"/>
      <c r="D61" s="32"/>
      <c r="E61" s="32"/>
      <c r="F61" s="32"/>
      <c r="G61" s="32"/>
      <c r="H61" s="32"/>
      <c r="I61" s="32"/>
      <c r="J61" s="32"/>
      <c r="K61" s="32"/>
      <c r="L61" s="32"/>
      <c r="M61" s="32"/>
      <c r="N61" s="32"/>
      <c r="O61" s="9"/>
      <c r="P61" s="9"/>
      <c r="Q61" s="9"/>
      <c r="R61" s="9"/>
      <c r="S61" s="9"/>
      <c r="T61" s="9"/>
      <c r="U61" s="9"/>
      <c r="V61" s="9"/>
      <c r="W61" s="9"/>
      <c r="X61" s="33"/>
      <c r="Y61" s="33" t="str">
        <f t="shared" ref="Y61:Y64" si="7">IF(X61="Jah","madal","kõrge")</f>
        <v>kõrge</v>
      </c>
      <c r="Z61" s="9"/>
      <c r="AA61" s="9"/>
      <c r="AB61" s="9"/>
      <c r="AC61" s="9"/>
      <c r="AD61" s="9"/>
      <c r="AE61" s="9"/>
      <c r="AF61" s="9"/>
      <c r="AG61" s="9"/>
      <c r="AH61" s="9"/>
      <c r="AI61" s="9"/>
      <c r="AJ61" s="9"/>
    </row>
    <row r="62" spans="1:36" x14ac:dyDescent="0.3">
      <c r="A62" s="14" t="s">
        <v>56</v>
      </c>
      <c r="B62" s="6"/>
      <c r="C62" s="6"/>
      <c r="D62" s="32"/>
      <c r="E62" s="32"/>
      <c r="F62" s="32"/>
      <c r="G62" s="32"/>
      <c r="H62" s="32"/>
      <c r="I62" s="32"/>
      <c r="J62" s="32"/>
      <c r="K62" s="32"/>
      <c r="L62" s="32"/>
      <c r="M62" s="32"/>
      <c r="N62" s="32"/>
      <c r="O62" s="9"/>
      <c r="P62" s="9"/>
      <c r="Q62" s="9"/>
      <c r="R62" s="9"/>
      <c r="S62" s="9"/>
      <c r="T62" s="9"/>
      <c r="U62" s="9"/>
      <c r="V62" s="9"/>
      <c r="W62" s="9"/>
      <c r="X62" s="33"/>
      <c r="Y62" s="33" t="str">
        <f t="shared" si="7"/>
        <v>kõrge</v>
      </c>
      <c r="Z62" s="9"/>
      <c r="AA62" s="9"/>
      <c r="AB62" s="9"/>
      <c r="AC62" s="9"/>
      <c r="AD62" s="9"/>
      <c r="AE62" s="9"/>
      <c r="AF62" s="9"/>
      <c r="AG62" s="9"/>
      <c r="AH62" s="9"/>
      <c r="AI62" s="9"/>
      <c r="AJ62" s="9"/>
    </row>
    <row r="63" spans="1:36" ht="24" x14ac:dyDescent="0.3">
      <c r="A63" s="80" t="s">
        <v>57</v>
      </c>
      <c r="B63" s="6"/>
      <c r="C63" s="6"/>
      <c r="D63" s="32"/>
      <c r="E63" s="32"/>
      <c r="F63" s="32"/>
      <c r="G63" s="32"/>
      <c r="H63" s="32"/>
      <c r="I63" s="32"/>
      <c r="J63" s="32"/>
      <c r="K63" s="32"/>
      <c r="L63" s="32"/>
      <c r="M63" s="32"/>
      <c r="N63" s="32"/>
      <c r="O63" s="9"/>
      <c r="P63" s="9"/>
      <c r="Q63" s="9"/>
      <c r="R63" s="9"/>
      <c r="S63" s="9"/>
      <c r="T63" s="9"/>
      <c r="U63" s="9"/>
      <c r="V63" s="9"/>
      <c r="W63" s="9"/>
      <c r="X63" s="33"/>
      <c r="Y63" s="33" t="str">
        <f t="shared" si="7"/>
        <v>kõrge</v>
      </c>
      <c r="Z63" s="9"/>
      <c r="AA63" s="9"/>
      <c r="AB63" s="9"/>
      <c r="AC63" s="9"/>
      <c r="AD63" s="9"/>
      <c r="AE63" s="9"/>
      <c r="AF63" s="9"/>
      <c r="AG63" s="9"/>
      <c r="AH63" s="9"/>
      <c r="AI63" s="9"/>
      <c r="AJ63" s="9"/>
    </row>
    <row r="64" spans="1:36" ht="24" x14ac:dyDescent="0.3">
      <c r="A64" s="14" t="s">
        <v>58</v>
      </c>
      <c r="B64" s="6"/>
      <c r="C64" s="6"/>
      <c r="D64" s="32"/>
      <c r="E64" s="32"/>
      <c r="F64" s="32"/>
      <c r="G64" s="32"/>
      <c r="H64" s="32"/>
      <c r="I64" s="32"/>
      <c r="J64" s="32"/>
      <c r="K64" s="32"/>
      <c r="L64" s="32"/>
      <c r="M64" s="32"/>
      <c r="N64" s="32"/>
      <c r="O64" s="9"/>
      <c r="P64" s="9"/>
      <c r="Q64" s="9"/>
      <c r="R64" s="9"/>
      <c r="S64" s="9"/>
      <c r="T64" s="9"/>
      <c r="U64" s="9"/>
      <c r="V64" s="9"/>
      <c r="W64" s="9"/>
      <c r="X64" s="33"/>
      <c r="Y64" s="33" t="str">
        <f t="shared" si="7"/>
        <v>kõrge</v>
      </c>
      <c r="Z64" s="9"/>
      <c r="AA64" s="9"/>
      <c r="AB64" s="9"/>
      <c r="AC64" s="9"/>
      <c r="AD64" s="9"/>
      <c r="AE64" s="9"/>
      <c r="AF64" s="9"/>
      <c r="AG64" s="9"/>
      <c r="AH64" s="9"/>
      <c r="AI64" s="9"/>
      <c r="AJ64" s="9"/>
    </row>
    <row r="65" spans="1:36" x14ac:dyDescent="0.3">
      <c r="A65" s="21"/>
      <c r="B65" s="26"/>
      <c r="C65" s="26"/>
      <c r="D65" s="26"/>
      <c r="E65" s="26"/>
      <c r="F65" s="26"/>
      <c r="G65" s="26"/>
      <c r="H65" s="26"/>
      <c r="I65" s="26"/>
      <c r="J65" s="26"/>
      <c r="K65" s="26"/>
      <c r="L65" s="26"/>
      <c r="M65" s="25"/>
      <c r="N65" s="26"/>
      <c r="O65" s="25"/>
      <c r="P65" s="25"/>
      <c r="Q65" s="25"/>
      <c r="R65" s="25"/>
      <c r="S65" s="25"/>
      <c r="T65" s="25"/>
      <c r="U65" s="25"/>
      <c r="V65" s="25"/>
      <c r="W65" s="25"/>
      <c r="X65" s="88"/>
      <c r="Y65" s="25"/>
      <c r="Z65" s="25"/>
      <c r="AA65" s="25"/>
      <c r="AB65" s="25"/>
      <c r="AC65" s="25"/>
      <c r="AD65" s="25"/>
      <c r="AE65" s="25"/>
      <c r="AF65" s="25"/>
      <c r="AG65" s="25"/>
      <c r="AH65" s="25"/>
      <c r="AI65" s="25"/>
      <c r="AJ65" s="25"/>
    </row>
    <row r="66" spans="1:36" x14ac:dyDescent="0.3">
      <c r="A66" s="14" t="s">
        <v>54</v>
      </c>
      <c r="B66" s="6"/>
      <c r="C66" s="6"/>
      <c r="D66" s="32"/>
      <c r="E66" s="32"/>
      <c r="F66" s="32"/>
      <c r="G66" s="32"/>
      <c r="H66" s="32"/>
      <c r="I66" s="32"/>
      <c r="J66" s="32"/>
      <c r="K66" s="32"/>
      <c r="L66" s="32"/>
      <c r="M66" s="32"/>
      <c r="N66" s="32"/>
      <c r="O66" s="9"/>
      <c r="P66" s="9"/>
      <c r="Q66" s="9"/>
      <c r="R66" s="9"/>
      <c r="S66" s="9"/>
      <c r="T66" s="9"/>
      <c r="U66" s="9"/>
      <c r="V66" s="9"/>
      <c r="W66" s="9"/>
      <c r="X66" s="33"/>
      <c r="Y66" s="33" t="str">
        <f t="shared" ref="Y66:Y71" si="8">IF(X66="Jah","madal","kõrge")</f>
        <v>kõrge</v>
      </c>
      <c r="Z66" s="9"/>
      <c r="AA66" s="9"/>
      <c r="AB66" s="9"/>
      <c r="AC66" s="9"/>
      <c r="AD66" s="9"/>
      <c r="AE66" s="9"/>
      <c r="AF66" s="9"/>
      <c r="AG66" s="9"/>
      <c r="AH66" s="9"/>
      <c r="AI66" s="9"/>
      <c r="AJ66" s="9"/>
    </row>
    <row r="67" spans="1:36" x14ac:dyDescent="0.3">
      <c r="A67" s="14" t="s">
        <v>59</v>
      </c>
      <c r="B67" s="6"/>
      <c r="C67" s="6"/>
      <c r="D67" s="32"/>
      <c r="E67" s="32"/>
      <c r="F67" s="32"/>
      <c r="G67" s="32"/>
      <c r="H67" s="32"/>
      <c r="I67" s="32"/>
      <c r="J67" s="32"/>
      <c r="K67" s="32"/>
      <c r="L67" s="32"/>
      <c r="M67" s="32"/>
      <c r="N67" s="32"/>
      <c r="O67" s="9"/>
      <c r="P67" s="9"/>
      <c r="Q67" s="9"/>
      <c r="R67" s="9"/>
      <c r="S67" s="9"/>
      <c r="T67" s="9"/>
      <c r="U67" s="9"/>
      <c r="V67" s="9"/>
      <c r="W67" s="9"/>
      <c r="X67" s="33"/>
      <c r="Y67" s="33" t="str">
        <f t="shared" si="8"/>
        <v>kõrge</v>
      </c>
      <c r="Z67" s="9"/>
      <c r="AA67" s="9"/>
      <c r="AB67" s="9"/>
      <c r="AC67" s="9"/>
      <c r="AD67" s="9"/>
      <c r="AE67" s="9"/>
      <c r="AF67" s="9"/>
      <c r="AG67" s="9"/>
      <c r="AH67" s="9"/>
      <c r="AI67" s="9"/>
      <c r="AJ67" s="9"/>
    </row>
    <row r="68" spans="1:36" x14ac:dyDescent="0.3">
      <c r="A68" s="14" t="s">
        <v>60</v>
      </c>
      <c r="B68" s="6"/>
      <c r="C68" s="6"/>
      <c r="D68" s="32"/>
      <c r="E68" s="32"/>
      <c r="F68" s="32"/>
      <c r="G68" s="32"/>
      <c r="H68" s="32"/>
      <c r="I68" s="32"/>
      <c r="J68" s="32"/>
      <c r="K68" s="32"/>
      <c r="L68" s="32"/>
      <c r="M68" s="32"/>
      <c r="N68" s="32"/>
      <c r="O68" s="9"/>
      <c r="P68" s="9"/>
      <c r="Q68" s="9"/>
      <c r="R68" s="9"/>
      <c r="S68" s="9"/>
      <c r="T68" s="9"/>
      <c r="U68" s="9"/>
      <c r="V68" s="9"/>
      <c r="W68" s="9"/>
      <c r="X68" s="33"/>
      <c r="Y68" s="33" t="str">
        <f t="shared" si="8"/>
        <v>kõrge</v>
      </c>
      <c r="Z68" s="9"/>
      <c r="AA68" s="9"/>
      <c r="AB68" s="9"/>
      <c r="AC68" s="9"/>
      <c r="AD68" s="9"/>
      <c r="AE68" s="9"/>
      <c r="AF68" s="9"/>
      <c r="AG68" s="9"/>
      <c r="AH68" s="9"/>
      <c r="AI68" s="9"/>
      <c r="AJ68" s="9"/>
    </row>
    <row r="69" spans="1:36" x14ac:dyDescent="0.3">
      <c r="A69" s="14" t="s">
        <v>61</v>
      </c>
      <c r="B69" s="6"/>
      <c r="C69" s="6"/>
      <c r="D69" s="32"/>
      <c r="E69" s="32"/>
      <c r="F69" s="32"/>
      <c r="G69" s="32"/>
      <c r="H69" s="32"/>
      <c r="I69" s="32"/>
      <c r="J69" s="32"/>
      <c r="K69" s="32"/>
      <c r="L69" s="32"/>
      <c r="M69" s="32"/>
      <c r="N69" s="32"/>
      <c r="O69" s="9"/>
      <c r="P69" s="9"/>
      <c r="Q69" s="9"/>
      <c r="R69" s="9"/>
      <c r="S69" s="9"/>
      <c r="T69" s="9"/>
      <c r="U69" s="9"/>
      <c r="V69" s="9"/>
      <c r="W69" s="9"/>
      <c r="X69" s="33"/>
      <c r="Y69" s="33" t="str">
        <f t="shared" si="8"/>
        <v>kõrge</v>
      </c>
      <c r="Z69" s="9"/>
      <c r="AA69" s="9"/>
      <c r="AB69" s="9"/>
      <c r="AC69" s="9"/>
      <c r="AD69" s="9"/>
      <c r="AE69" s="9"/>
      <c r="AF69" s="9"/>
      <c r="AG69" s="9"/>
      <c r="AH69" s="9"/>
      <c r="AI69" s="9"/>
      <c r="AJ69" s="9"/>
    </row>
    <row r="70" spans="1:36" x14ac:dyDescent="0.3">
      <c r="A70" s="14" t="s">
        <v>62</v>
      </c>
      <c r="B70" s="6"/>
      <c r="C70" s="6"/>
      <c r="D70" s="32"/>
      <c r="E70" s="32"/>
      <c r="F70" s="32"/>
      <c r="G70" s="32"/>
      <c r="H70" s="32"/>
      <c r="I70" s="32"/>
      <c r="J70" s="32"/>
      <c r="K70" s="32"/>
      <c r="L70" s="32"/>
      <c r="M70" s="32"/>
      <c r="N70" s="32"/>
      <c r="O70" s="9"/>
      <c r="P70" s="9"/>
      <c r="Q70" s="9"/>
      <c r="R70" s="9"/>
      <c r="S70" s="9"/>
      <c r="T70" s="9"/>
      <c r="U70" s="9"/>
      <c r="V70" s="9"/>
      <c r="W70" s="9"/>
      <c r="X70" s="33"/>
      <c r="Y70" s="33" t="str">
        <f t="shared" si="8"/>
        <v>kõrge</v>
      </c>
      <c r="Z70" s="9"/>
      <c r="AA70" s="9"/>
      <c r="AB70" s="9"/>
      <c r="AC70" s="9"/>
      <c r="AD70" s="9"/>
      <c r="AE70" s="9"/>
      <c r="AF70" s="9"/>
      <c r="AG70" s="9"/>
      <c r="AH70" s="9"/>
      <c r="AI70" s="9"/>
      <c r="AJ70" s="9"/>
    </row>
    <row r="71" spans="1:36" x14ac:dyDescent="0.3">
      <c r="A71" s="14" t="s">
        <v>63</v>
      </c>
      <c r="B71" s="6"/>
      <c r="C71" s="6"/>
      <c r="D71" s="32"/>
      <c r="E71" s="32"/>
      <c r="F71" s="32"/>
      <c r="G71" s="32"/>
      <c r="H71" s="32"/>
      <c r="I71" s="32"/>
      <c r="J71" s="32"/>
      <c r="K71" s="32"/>
      <c r="L71" s="32"/>
      <c r="M71" s="32"/>
      <c r="N71" s="32"/>
      <c r="O71" s="9"/>
      <c r="P71" s="9"/>
      <c r="Q71" s="9"/>
      <c r="R71" s="9"/>
      <c r="S71" s="9"/>
      <c r="T71" s="9"/>
      <c r="U71" s="9"/>
      <c r="V71" s="9"/>
      <c r="W71" s="9"/>
      <c r="X71" s="33"/>
      <c r="Y71" s="33" t="str">
        <f t="shared" si="8"/>
        <v>kõrge</v>
      </c>
      <c r="Z71" s="9"/>
      <c r="AA71" s="9"/>
      <c r="AB71" s="9"/>
      <c r="AC71" s="9"/>
      <c r="AD71" s="9"/>
      <c r="AE71" s="9"/>
      <c r="AF71" s="9"/>
      <c r="AG71" s="9"/>
      <c r="AH71" s="9"/>
      <c r="AI71" s="9"/>
      <c r="AJ71" s="9"/>
    </row>
    <row r="72" spans="1:36" x14ac:dyDescent="0.3">
      <c r="A72" s="7"/>
      <c r="B72" s="26"/>
      <c r="C72" s="26"/>
      <c r="D72" s="26"/>
      <c r="E72" s="26"/>
      <c r="F72" s="26"/>
      <c r="G72" s="26"/>
      <c r="H72" s="26"/>
      <c r="I72" s="26"/>
      <c r="J72" s="26"/>
      <c r="K72" s="26"/>
      <c r="L72" s="26"/>
      <c r="M72" s="25"/>
      <c r="N72" s="26"/>
      <c r="O72" s="25"/>
      <c r="P72" s="25"/>
      <c r="Q72" s="25"/>
      <c r="R72" s="25"/>
      <c r="S72" s="25"/>
      <c r="T72" s="25"/>
      <c r="U72" s="25"/>
      <c r="V72" s="25"/>
      <c r="W72" s="25"/>
      <c r="X72" s="88"/>
      <c r="Y72" s="25"/>
      <c r="Z72" s="25"/>
      <c r="AA72" s="25"/>
      <c r="AB72" s="25"/>
      <c r="AC72" s="25"/>
      <c r="AD72" s="25"/>
      <c r="AE72" s="25"/>
      <c r="AF72" s="25"/>
      <c r="AG72" s="25"/>
      <c r="AH72" s="25"/>
      <c r="AI72" s="25"/>
      <c r="AJ72" s="25"/>
    </row>
    <row r="73" spans="1:36" x14ac:dyDescent="0.3">
      <c r="A73" s="14" t="s">
        <v>64</v>
      </c>
      <c r="B73" s="6"/>
      <c r="C73" s="6"/>
      <c r="D73" s="32"/>
      <c r="E73" s="32"/>
      <c r="F73" s="32"/>
      <c r="G73" s="32"/>
      <c r="H73" s="32"/>
      <c r="I73" s="32"/>
      <c r="J73" s="32"/>
      <c r="K73" s="32"/>
      <c r="L73" s="32"/>
      <c r="M73" s="32"/>
      <c r="N73" s="32"/>
      <c r="O73" s="9"/>
      <c r="P73" s="9"/>
      <c r="Q73" s="9"/>
      <c r="R73" s="9"/>
      <c r="S73" s="9"/>
      <c r="T73" s="9"/>
      <c r="U73" s="9"/>
      <c r="V73" s="9"/>
      <c r="W73" s="9"/>
      <c r="X73" s="33"/>
      <c r="Y73" s="33" t="str">
        <f t="shared" ref="Y73:Y78" si="9">IF(X73="Jah","madal","kõrge")</f>
        <v>kõrge</v>
      </c>
      <c r="Z73" s="9"/>
      <c r="AA73" s="9"/>
      <c r="AB73" s="9"/>
      <c r="AC73" s="9"/>
      <c r="AD73" s="9"/>
      <c r="AE73" s="9"/>
      <c r="AF73" s="9"/>
      <c r="AG73" s="9"/>
      <c r="AH73" s="9"/>
      <c r="AI73" s="9"/>
      <c r="AJ73" s="9"/>
    </row>
    <row r="74" spans="1:36" x14ac:dyDescent="0.3">
      <c r="A74" s="80" t="s">
        <v>65</v>
      </c>
      <c r="B74" s="6"/>
      <c r="C74" s="6"/>
      <c r="D74" s="32"/>
      <c r="E74" s="32"/>
      <c r="F74" s="32"/>
      <c r="G74" s="32"/>
      <c r="H74" s="32"/>
      <c r="I74" s="32"/>
      <c r="J74" s="32"/>
      <c r="K74" s="32"/>
      <c r="L74" s="32"/>
      <c r="M74" s="32"/>
      <c r="N74" s="32"/>
      <c r="O74" s="9"/>
      <c r="P74" s="9"/>
      <c r="Q74" s="9"/>
      <c r="R74" s="9"/>
      <c r="S74" s="9"/>
      <c r="T74" s="9"/>
      <c r="U74" s="9"/>
      <c r="V74" s="9"/>
      <c r="W74" s="9"/>
      <c r="X74" s="33"/>
      <c r="Y74" s="33" t="str">
        <f t="shared" si="9"/>
        <v>kõrge</v>
      </c>
      <c r="Z74" s="9"/>
      <c r="AA74" s="9"/>
      <c r="AB74" s="9"/>
      <c r="AC74" s="9"/>
      <c r="AD74" s="9"/>
      <c r="AE74" s="9"/>
      <c r="AF74" s="9"/>
      <c r="AG74" s="9"/>
      <c r="AH74" s="9"/>
      <c r="AI74" s="9"/>
      <c r="AJ74" s="9"/>
    </row>
    <row r="75" spans="1:36" ht="24" x14ac:dyDescent="0.3">
      <c r="A75" s="14" t="s">
        <v>66</v>
      </c>
      <c r="B75" s="6"/>
      <c r="C75" s="6"/>
      <c r="D75" s="32"/>
      <c r="E75" s="32"/>
      <c r="F75" s="32"/>
      <c r="G75" s="32"/>
      <c r="H75" s="32"/>
      <c r="I75" s="32"/>
      <c r="J75" s="32"/>
      <c r="K75" s="32"/>
      <c r="L75" s="32"/>
      <c r="M75" s="32"/>
      <c r="N75" s="32"/>
      <c r="O75" s="9"/>
      <c r="P75" s="9"/>
      <c r="Q75" s="9"/>
      <c r="R75" s="9"/>
      <c r="S75" s="9"/>
      <c r="T75" s="9"/>
      <c r="U75" s="9"/>
      <c r="V75" s="9"/>
      <c r="W75" s="9"/>
      <c r="X75" s="33"/>
      <c r="Y75" s="33" t="str">
        <f t="shared" si="9"/>
        <v>kõrge</v>
      </c>
      <c r="Z75" s="9"/>
      <c r="AA75" s="9"/>
      <c r="AB75" s="9"/>
      <c r="AC75" s="9"/>
      <c r="AD75" s="9"/>
      <c r="AE75" s="9"/>
      <c r="AF75" s="9"/>
      <c r="AG75" s="9"/>
      <c r="AH75" s="9"/>
      <c r="AI75" s="9"/>
      <c r="AJ75" s="9"/>
    </row>
    <row r="76" spans="1:36" x14ac:dyDescent="0.3">
      <c r="A76" s="14" t="s">
        <v>53</v>
      </c>
      <c r="B76" s="6"/>
      <c r="C76" s="6"/>
      <c r="D76" s="32"/>
      <c r="E76" s="32"/>
      <c r="F76" s="32"/>
      <c r="G76" s="32"/>
      <c r="H76" s="32"/>
      <c r="I76" s="32"/>
      <c r="J76" s="32"/>
      <c r="K76" s="32"/>
      <c r="L76" s="32"/>
      <c r="M76" s="32"/>
      <c r="N76" s="32"/>
      <c r="O76" s="9"/>
      <c r="P76" s="9"/>
      <c r="Q76" s="9"/>
      <c r="R76" s="9"/>
      <c r="S76" s="9"/>
      <c r="T76" s="9"/>
      <c r="U76" s="9"/>
      <c r="V76" s="9"/>
      <c r="W76" s="9"/>
      <c r="X76" s="33"/>
      <c r="Y76" s="33" t="str">
        <f t="shared" si="9"/>
        <v>kõrge</v>
      </c>
      <c r="Z76" s="9"/>
      <c r="AA76" s="9"/>
      <c r="AB76" s="9"/>
      <c r="AC76" s="9"/>
      <c r="AD76" s="9"/>
      <c r="AE76" s="9"/>
      <c r="AF76" s="9"/>
      <c r="AG76" s="9"/>
      <c r="AH76" s="9"/>
      <c r="AI76" s="9"/>
      <c r="AJ76" s="9"/>
    </row>
    <row r="77" spans="1:36" x14ac:dyDescent="0.3">
      <c r="A77" s="14" t="s">
        <v>67</v>
      </c>
      <c r="B77" s="6"/>
      <c r="C77" s="6"/>
      <c r="D77" s="32"/>
      <c r="E77" s="32"/>
      <c r="F77" s="32"/>
      <c r="G77" s="32"/>
      <c r="H77" s="32"/>
      <c r="I77" s="32"/>
      <c r="J77" s="32"/>
      <c r="K77" s="32"/>
      <c r="L77" s="32"/>
      <c r="M77" s="32"/>
      <c r="N77" s="32"/>
      <c r="O77" s="9"/>
      <c r="P77" s="9"/>
      <c r="Q77" s="9"/>
      <c r="R77" s="9"/>
      <c r="S77" s="9"/>
      <c r="T77" s="9"/>
      <c r="U77" s="9"/>
      <c r="V77" s="9"/>
      <c r="W77" s="9"/>
      <c r="X77" s="33"/>
      <c r="Y77" s="33" t="str">
        <f t="shared" si="9"/>
        <v>kõrge</v>
      </c>
      <c r="Z77" s="9"/>
      <c r="AA77" s="9"/>
      <c r="AB77" s="9"/>
      <c r="AC77" s="9"/>
      <c r="AD77" s="9"/>
      <c r="AE77" s="9"/>
      <c r="AF77" s="9"/>
      <c r="AG77" s="9"/>
      <c r="AH77" s="9"/>
      <c r="AI77" s="9"/>
      <c r="AJ77" s="9"/>
    </row>
    <row r="78" spans="1:36" x14ac:dyDescent="0.3">
      <c r="A78" s="14" t="s">
        <v>52</v>
      </c>
      <c r="B78" s="6"/>
      <c r="C78" s="6"/>
      <c r="D78" s="32"/>
      <c r="E78" s="32"/>
      <c r="F78" s="32"/>
      <c r="G78" s="32"/>
      <c r="H78" s="32"/>
      <c r="I78" s="32"/>
      <c r="J78" s="32"/>
      <c r="K78" s="32"/>
      <c r="L78" s="32"/>
      <c r="M78" s="32"/>
      <c r="N78" s="32"/>
      <c r="O78" s="9"/>
      <c r="P78" s="9"/>
      <c r="Q78" s="9"/>
      <c r="R78" s="9"/>
      <c r="S78" s="9"/>
      <c r="T78" s="9"/>
      <c r="U78" s="9"/>
      <c r="V78" s="9"/>
      <c r="W78" s="9"/>
      <c r="X78" s="33"/>
      <c r="Y78" s="33" t="str">
        <f t="shared" si="9"/>
        <v>kõrge</v>
      </c>
      <c r="Z78" s="9"/>
      <c r="AA78" s="9"/>
      <c r="AB78" s="9"/>
      <c r="AC78" s="9"/>
      <c r="AD78" s="9"/>
      <c r="AE78" s="9"/>
      <c r="AF78" s="9"/>
      <c r="AG78" s="9"/>
      <c r="AH78" s="9"/>
      <c r="AI78" s="9"/>
      <c r="AJ78" s="9"/>
    </row>
    <row r="79" spans="1:36" x14ac:dyDescent="0.3">
      <c r="A79" s="10" t="s">
        <v>68</v>
      </c>
      <c r="B79" s="24">
        <f>B61+B62+B63+B64-B66-B67-B68-B69-B70-B71+B73+B74+B75-B76+B77-B78</f>
        <v>0</v>
      </c>
      <c r="C79" s="24">
        <f t="shared" ref="C79" si="10">C61+C62+C63+C64-C66-C67-C68-C69-C70-C71+C73+C74+C75-C76+C77-C78</f>
        <v>0</v>
      </c>
      <c r="D79" s="6"/>
      <c r="E79" s="6"/>
      <c r="F79" s="6"/>
      <c r="G79" s="6"/>
      <c r="H79" s="6"/>
      <c r="I79" s="6"/>
      <c r="J79" s="6"/>
      <c r="K79" s="6"/>
      <c r="L79" s="6"/>
      <c r="M79" s="9"/>
      <c r="N79" s="6"/>
      <c r="O79" s="9"/>
      <c r="P79" s="9"/>
      <c r="Q79" s="9"/>
      <c r="R79" s="9"/>
      <c r="S79" s="9"/>
      <c r="T79" s="9"/>
      <c r="U79" s="9"/>
      <c r="V79" s="9"/>
      <c r="W79" s="9"/>
      <c r="X79" s="38"/>
      <c r="Y79" s="9"/>
      <c r="Z79" s="9"/>
      <c r="AA79" s="9"/>
      <c r="AB79" s="9"/>
      <c r="AC79" s="9"/>
      <c r="AD79" s="9"/>
      <c r="AE79" s="9"/>
      <c r="AF79" s="9"/>
      <c r="AG79" s="9"/>
      <c r="AH79" s="9"/>
      <c r="AI79" s="9"/>
      <c r="AJ79" s="9"/>
    </row>
    <row r="81" spans="1:36" x14ac:dyDescent="0.3">
      <c r="A81" s="10" t="s">
        <v>69</v>
      </c>
      <c r="B81" s="16"/>
      <c r="C81" s="17"/>
      <c r="D81" s="15"/>
      <c r="E81" s="15"/>
      <c r="F81" s="15"/>
      <c r="G81" s="15"/>
      <c r="H81" s="15"/>
      <c r="I81" s="15"/>
      <c r="J81" s="15"/>
      <c r="K81" s="15"/>
      <c r="L81" s="15"/>
      <c r="M81" s="15"/>
      <c r="N81" s="15"/>
      <c r="O81" s="15"/>
      <c r="P81" s="15"/>
      <c r="Q81" s="15"/>
      <c r="R81" s="15"/>
      <c r="S81" s="15"/>
      <c r="T81" s="15"/>
      <c r="U81" s="15"/>
      <c r="V81" s="15"/>
      <c r="W81" s="15"/>
      <c r="X81" s="73"/>
      <c r="Y81" s="15"/>
      <c r="Z81" s="15"/>
      <c r="AA81" s="15"/>
      <c r="AB81" s="15"/>
      <c r="AC81" s="15"/>
      <c r="AD81" s="15"/>
      <c r="AE81" s="15"/>
      <c r="AF81" s="15"/>
      <c r="AG81" s="15"/>
      <c r="AH81" s="15"/>
      <c r="AI81" s="15"/>
      <c r="AJ81" s="15"/>
    </row>
    <row r="82" spans="1:36" x14ac:dyDescent="0.3">
      <c r="A82" s="10"/>
      <c r="B82" s="16"/>
      <c r="C82" s="17"/>
      <c r="D82" s="15"/>
      <c r="E82" s="15"/>
      <c r="F82" s="15"/>
      <c r="G82" s="15"/>
      <c r="H82" s="15"/>
      <c r="I82" s="15"/>
      <c r="J82" s="15"/>
      <c r="K82" s="15"/>
      <c r="L82" s="15"/>
      <c r="M82" s="15"/>
      <c r="N82" s="15"/>
      <c r="O82" s="15"/>
      <c r="P82" s="15"/>
      <c r="Q82" s="15"/>
      <c r="R82" s="15"/>
      <c r="S82" s="15"/>
      <c r="T82" s="15"/>
      <c r="U82" s="15"/>
      <c r="V82" s="15"/>
      <c r="W82" s="15"/>
      <c r="X82" s="73"/>
      <c r="Y82" s="15"/>
      <c r="Z82" s="15"/>
      <c r="AA82" s="15"/>
      <c r="AB82" s="15"/>
      <c r="AC82" s="15"/>
      <c r="AD82" s="15"/>
      <c r="AE82" s="15"/>
      <c r="AF82" s="15"/>
      <c r="AG82" s="15"/>
      <c r="AH82" s="15"/>
      <c r="AI82" s="15"/>
      <c r="AJ82" s="15"/>
    </row>
    <row r="83" spans="1:36" x14ac:dyDescent="0.3">
      <c r="A83" s="37" t="s">
        <v>70</v>
      </c>
      <c r="B83" s="6"/>
      <c r="C83" s="6"/>
      <c r="D83" s="32"/>
      <c r="E83" s="32"/>
      <c r="F83" s="32"/>
      <c r="G83" s="32"/>
      <c r="H83" s="32"/>
      <c r="I83" s="32"/>
      <c r="J83" s="32"/>
      <c r="K83" s="32"/>
      <c r="L83" s="32"/>
      <c r="M83" s="32"/>
      <c r="N83" s="32"/>
      <c r="O83" s="9"/>
      <c r="P83" s="9"/>
      <c r="Q83" s="9"/>
      <c r="R83" s="9"/>
      <c r="S83" s="9"/>
      <c r="T83" s="9"/>
      <c r="U83" s="9"/>
      <c r="V83" s="9"/>
      <c r="W83" s="9"/>
      <c r="X83" s="33"/>
      <c r="Y83" s="33" t="str">
        <f t="shared" ref="Y83:Y89" si="11">IF(X83="Jah","madal","kõrge")</f>
        <v>kõrge</v>
      </c>
      <c r="Z83" s="9"/>
      <c r="AA83" s="9"/>
      <c r="AB83" s="9"/>
      <c r="AC83" s="9"/>
      <c r="AD83" s="9"/>
      <c r="AE83" s="9"/>
      <c r="AF83" s="9"/>
      <c r="AG83" s="9"/>
      <c r="AH83" s="9"/>
      <c r="AI83" s="9"/>
      <c r="AJ83" s="9"/>
    </row>
    <row r="84" spans="1:36" x14ac:dyDescent="0.3">
      <c r="A84" s="13" t="s">
        <v>71</v>
      </c>
      <c r="B84" s="6"/>
      <c r="C84" s="6"/>
      <c r="D84" s="32"/>
      <c r="E84" s="32"/>
      <c r="F84" s="32"/>
      <c r="G84" s="32"/>
      <c r="H84" s="32"/>
      <c r="I84" s="32"/>
      <c r="J84" s="32"/>
      <c r="K84" s="32"/>
      <c r="L84" s="32"/>
      <c r="M84" s="32"/>
      <c r="N84" s="32"/>
      <c r="O84" s="9"/>
      <c r="P84" s="9"/>
      <c r="Q84" s="9"/>
      <c r="R84" s="9"/>
      <c r="S84" s="9"/>
      <c r="T84" s="9"/>
      <c r="U84" s="9"/>
      <c r="V84" s="9"/>
      <c r="W84" s="9"/>
      <c r="X84" s="33"/>
      <c r="Y84" s="33" t="str">
        <f t="shared" si="11"/>
        <v>kõrge</v>
      </c>
      <c r="Z84" s="9"/>
      <c r="AA84" s="9"/>
      <c r="AB84" s="9"/>
      <c r="AC84" s="9"/>
      <c r="AD84" s="9"/>
      <c r="AE84" s="9"/>
      <c r="AF84" s="9"/>
      <c r="AG84" s="9"/>
      <c r="AH84" s="9"/>
      <c r="AI84" s="9"/>
      <c r="AJ84" s="9"/>
    </row>
    <row r="85" spans="1:36" ht="24" x14ac:dyDescent="0.3">
      <c r="A85" s="14" t="s">
        <v>72</v>
      </c>
      <c r="B85" s="6"/>
      <c r="C85" s="6"/>
      <c r="D85" s="32"/>
      <c r="E85" s="32"/>
      <c r="F85" s="32"/>
      <c r="G85" s="32"/>
      <c r="H85" s="32"/>
      <c r="I85" s="32"/>
      <c r="J85" s="32"/>
      <c r="K85" s="32"/>
      <c r="L85" s="32"/>
      <c r="M85" s="32"/>
      <c r="N85" s="32"/>
      <c r="O85" s="9"/>
      <c r="P85" s="9"/>
      <c r="Q85" s="9"/>
      <c r="R85" s="9"/>
      <c r="S85" s="9"/>
      <c r="T85" s="9"/>
      <c r="U85" s="9"/>
      <c r="V85" s="9"/>
      <c r="W85" s="9"/>
      <c r="X85" s="33"/>
      <c r="Y85" s="33" t="str">
        <f t="shared" si="11"/>
        <v>kõrge</v>
      </c>
      <c r="Z85" s="9"/>
      <c r="AA85" s="9"/>
      <c r="AB85" s="9"/>
      <c r="AC85" s="9"/>
      <c r="AD85" s="9"/>
      <c r="AE85" s="9"/>
      <c r="AF85" s="9"/>
      <c r="AG85" s="9"/>
      <c r="AH85" s="9"/>
      <c r="AI85" s="9"/>
      <c r="AJ85" s="9"/>
    </row>
    <row r="86" spans="1:36" x14ac:dyDescent="0.3">
      <c r="A86" s="14" t="s">
        <v>75</v>
      </c>
      <c r="B86" s="6"/>
      <c r="C86" s="6"/>
      <c r="D86" s="32"/>
      <c r="E86" s="32"/>
      <c r="F86" s="32"/>
      <c r="G86" s="32"/>
      <c r="H86" s="32"/>
      <c r="I86" s="32"/>
      <c r="J86" s="32"/>
      <c r="K86" s="32"/>
      <c r="L86" s="32"/>
      <c r="M86" s="32"/>
      <c r="N86" s="32"/>
      <c r="O86" s="9"/>
      <c r="P86" s="9"/>
      <c r="Q86" s="9"/>
      <c r="R86" s="9"/>
      <c r="S86" s="9"/>
      <c r="T86" s="9"/>
      <c r="U86" s="9"/>
      <c r="V86" s="9"/>
      <c r="W86" s="9"/>
      <c r="X86" s="33"/>
      <c r="Y86" s="33" t="str">
        <f t="shared" si="11"/>
        <v>kõrge</v>
      </c>
      <c r="Z86" s="9"/>
      <c r="AA86" s="9"/>
      <c r="AB86" s="9"/>
      <c r="AC86" s="9"/>
      <c r="AD86" s="9"/>
      <c r="AE86" s="9"/>
      <c r="AF86" s="9"/>
      <c r="AG86" s="9"/>
      <c r="AH86" s="9"/>
      <c r="AI86" s="9"/>
      <c r="AJ86" s="9"/>
    </row>
    <row r="87" spans="1:36" x14ac:dyDescent="0.3">
      <c r="A87" s="14" t="s">
        <v>76</v>
      </c>
      <c r="B87" s="6"/>
      <c r="C87" s="6"/>
      <c r="D87" s="32"/>
      <c r="E87" s="32"/>
      <c r="F87" s="32"/>
      <c r="G87" s="32"/>
      <c r="H87" s="32"/>
      <c r="I87" s="32"/>
      <c r="J87" s="32"/>
      <c r="K87" s="32"/>
      <c r="L87" s="32"/>
      <c r="M87" s="32"/>
      <c r="N87" s="32"/>
      <c r="O87" s="9"/>
      <c r="P87" s="9"/>
      <c r="Q87" s="9"/>
      <c r="R87" s="9"/>
      <c r="S87" s="9"/>
      <c r="T87" s="9"/>
      <c r="U87" s="9"/>
      <c r="V87" s="9"/>
      <c r="W87" s="9"/>
      <c r="X87" s="33"/>
      <c r="Y87" s="33" t="str">
        <f t="shared" si="11"/>
        <v>kõrge</v>
      </c>
      <c r="Z87" s="9"/>
      <c r="AA87" s="9"/>
      <c r="AB87" s="9"/>
      <c r="AC87" s="9"/>
      <c r="AD87" s="9"/>
      <c r="AE87" s="9"/>
      <c r="AF87" s="9"/>
      <c r="AG87" s="9"/>
      <c r="AH87" s="9"/>
      <c r="AI87" s="9"/>
      <c r="AJ87" s="9"/>
    </row>
    <row r="88" spans="1:36" ht="24" x14ac:dyDescent="0.3">
      <c r="A88" s="14" t="s">
        <v>73</v>
      </c>
      <c r="B88" s="6"/>
      <c r="C88" s="6"/>
      <c r="D88" s="32"/>
      <c r="E88" s="32"/>
      <c r="F88" s="32"/>
      <c r="G88" s="32"/>
      <c r="H88" s="32"/>
      <c r="I88" s="32"/>
      <c r="J88" s="32"/>
      <c r="K88" s="32"/>
      <c r="L88" s="32"/>
      <c r="M88" s="32"/>
      <c r="N88" s="32"/>
      <c r="O88" s="9"/>
      <c r="P88" s="9"/>
      <c r="Q88" s="9"/>
      <c r="R88" s="9"/>
      <c r="S88" s="9"/>
      <c r="T88" s="9"/>
      <c r="U88" s="9"/>
      <c r="V88" s="9"/>
      <c r="W88" s="9"/>
      <c r="X88" s="33"/>
      <c r="Y88" s="33" t="str">
        <f t="shared" si="11"/>
        <v>kõrge</v>
      </c>
      <c r="Z88" s="9"/>
      <c r="AA88" s="9"/>
      <c r="AB88" s="9"/>
      <c r="AC88" s="9"/>
      <c r="AD88" s="9"/>
      <c r="AE88" s="9"/>
      <c r="AF88" s="9"/>
      <c r="AG88" s="9"/>
      <c r="AH88" s="9"/>
      <c r="AI88" s="9"/>
      <c r="AJ88" s="9"/>
    </row>
    <row r="89" spans="1:36" ht="24" x14ac:dyDescent="0.3">
      <c r="A89" s="14" t="s">
        <v>74</v>
      </c>
      <c r="B89" s="6"/>
      <c r="C89" s="6"/>
      <c r="D89" s="35"/>
      <c r="E89" s="35"/>
      <c r="F89" s="35"/>
      <c r="G89" s="35"/>
      <c r="H89" s="35"/>
      <c r="I89" s="35"/>
      <c r="J89" s="35"/>
      <c r="K89" s="35"/>
      <c r="L89" s="35"/>
      <c r="M89" s="35"/>
      <c r="N89" s="35"/>
      <c r="O89" s="9"/>
      <c r="P89" s="9"/>
      <c r="Q89" s="9"/>
      <c r="R89" s="9"/>
      <c r="S89" s="9"/>
      <c r="T89" s="9"/>
      <c r="U89" s="9"/>
      <c r="V89" s="9"/>
      <c r="W89" s="9"/>
      <c r="X89" s="18"/>
      <c r="Y89" s="33" t="str">
        <f t="shared" si="11"/>
        <v>kõrge</v>
      </c>
      <c r="Z89" s="9"/>
      <c r="AA89" s="9"/>
      <c r="AB89" s="9"/>
      <c r="AC89" s="9"/>
      <c r="AD89" s="9"/>
      <c r="AE89" s="9"/>
      <c r="AF89" s="9"/>
      <c r="AG89" s="9"/>
      <c r="AH89" s="9"/>
      <c r="AI89" s="9"/>
      <c r="AJ89" s="9"/>
    </row>
  </sheetData>
  <mergeCells count="13">
    <mergeCell ref="AN26:AU29"/>
    <mergeCell ref="AM9:AU10"/>
    <mergeCell ref="AN12:AU19"/>
    <mergeCell ref="AN20:AU25"/>
    <mergeCell ref="O10:V10"/>
    <mergeCell ref="AA10:AH10"/>
    <mergeCell ref="Z9:AI9"/>
    <mergeCell ref="X9:Y9"/>
    <mergeCell ref="B1:H2"/>
    <mergeCell ref="E9:W9"/>
    <mergeCell ref="R4:X6"/>
    <mergeCell ref="R7:X7"/>
    <mergeCell ref="O8:AJ8"/>
  </mergeCells>
  <dataValidations count="3">
    <dataValidation type="list" allowBlank="1" showInputMessage="1" showErrorMessage="1" sqref="Y4:Y6" xr:uid="{BA33FB7D-05DF-490E-898F-49DEF0C1BC7A}">
      <formula1>Jah</formula1>
    </dataValidation>
    <dataValidation type="list" allowBlank="1" showInputMessage="1" showErrorMessage="1" sqref="D12:N16 D20:N26 D32:N35 D39:N42 D46:N52 D61:N64 D66:N71 D73:N78 D83:N89" xr:uid="{43ECF09A-8842-4878-A1FE-F51622AF0FBD}">
      <formula1>"Jah"</formula1>
    </dataValidation>
    <dataValidation type="list" allowBlank="1" showInputMessage="1" showErrorMessage="1" sqref="X12:X16 X20:X26 X32:X35 X39:X42 X46:X54 X61:X78 X83:X89" xr:uid="{21C883BD-C35E-498A-83AF-671316C6EE45}">
      <formula1>"Jah, Ei"</formula1>
    </dataValidation>
  </dataValidations>
  <pageMargins left="0.7" right="0.7" top="0.75" bottom="0.75" header="0.3" footer="0.3"/>
  <pageSetup scale="37" fitToWidth="0"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17F6C2-87A8-4914-9149-3DDF741A0B9A}">
          <x14:formula1>
            <xm:f>Sheet3!$A$1:$A$3</xm:f>
          </x14:formula1>
          <xm:sqref>AI39:AI42 AI46:AI48 AI50:AI52 AI12:AI16 AI32:AI35 AI20:AI26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0965-ECCC-4915-AC1F-5F1076F51C5C}">
  <sheetPr>
    <tabColor rgb="FF00B050"/>
    <pageSetUpPr fitToPage="1"/>
  </sheetPr>
  <dimension ref="A1:AU83"/>
  <sheetViews>
    <sheetView showGridLines="0" zoomScale="70" zoomScaleNormal="70" workbookViewId="0">
      <selection activeCell="AP42" sqref="AP42"/>
    </sheetView>
  </sheetViews>
  <sheetFormatPr defaultColWidth="8.81640625" defaultRowHeight="12" outlineLevelCol="1" x14ac:dyDescent="0.3"/>
  <cols>
    <col min="1" max="1" width="27.81640625" style="1" customWidth="1"/>
    <col min="2" max="2" width="13.1796875" style="2" customWidth="1"/>
    <col min="3" max="3" width="16.26953125" style="2" customWidth="1"/>
    <col min="4" max="4" width="13" style="2" customWidth="1"/>
    <col min="5" max="5" width="15.81640625" style="2" hidden="1" customWidth="1" outlineLevel="1"/>
    <col min="6" max="6" width="15.54296875" style="2" hidden="1" customWidth="1" outlineLevel="1"/>
    <col min="7" max="7" width="13" style="2" hidden="1" customWidth="1" outlineLevel="1"/>
    <col min="8" max="8" width="17.54296875" style="2" hidden="1" customWidth="1" outlineLevel="1"/>
    <col min="9" max="9" width="13.81640625" style="2" hidden="1" customWidth="1" outlineLevel="1"/>
    <col min="10" max="10" width="13.1796875" style="2" hidden="1" customWidth="1" outlineLevel="1"/>
    <col min="11" max="11" width="16.453125" style="2" hidden="1" customWidth="1" outlineLevel="1"/>
    <col min="12" max="12" width="20.54296875" style="2" hidden="1" customWidth="1" outlineLevel="1"/>
    <col min="13" max="13" width="14.81640625" style="1" hidden="1" customWidth="1" outlineLevel="1"/>
    <col min="14" max="14" width="13.81640625" style="2" hidden="1" customWidth="1" outlineLevel="1"/>
    <col min="15" max="15" width="3.1796875" style="1" customWidth="1" collapsed="1"/>
    <col min="16" max="22" width="3.1796875" style="1" customWidth="1"/>
    <col min="23" max="23" width="28.1796875" style="1" customWidth="1"/>
    <col min="24" max="24" width="11.453125" style="77" customWidth="1"/>
    <col min="25" max="25" width="31.26953125" style="1" customWidth="1"/>
    <col min="26" max="26" width="13.54296875" style="1" hidden="1" customWidth="1" outlineLevel="1"/>
    <col min="27" max="34" width="3.1796875" style="1" hidden="1" customWidth="1" outlineLevel="1"/>
    <col min="35" max="35" width="13.54296875" style="1" hidden="1" customWidth="1" outlineLevel="1"/>
    <col min="36" max="36" width="13.54296875" style="1" customWidth="1" collapsed="1"/>
    <col min="37" max="16384" width="8.81640625" style="2"/>
  </cols>
  <sheetData>
    <row r="1" spans="1:47" s="27" customFormat="1" ht="14.5" customHeight="1" thickBot="1" x14ac:dyDescent="0.3">
      <c r="A1" s="50">
        <v>161</v>
      </c>
      <c r="B1" s="138" t="s">
        <v>120</v>
      </c>
      <c r="C1" s="138"/>
      <c r="D1" s="138"/>
      <c r="E1" s="138"/>
      <c r="F1" s="138"/>
      <c r="G1" s="138"/>
      <c r="H1" s="138"/>
      <c r="I1" s="51"/>
      <c r="J1" s="51"/>
      <c r="K1" s="51"/>
      <c r="L1" s="51"/>
      <c r="M1" s="23"/>
      <c r="O1" s="23"/>
      <c r="P1" s="23"/>
      <c r="Q1" s="23"/>
      <c r="R1" s="23"/>
      <c r="S1" s="23"/>
      <c r="T1" s="23"/>
      <c r="U1" s="23"/>
      <c r="V1" s="23"/>
      <c r="W1" s="23"/>
      <c r="X1" s="74"/>
      <c r="Y1" s="23"/>
      <c r="Z1" s="23"/>
      <c r="AA1" s="23"/>
      <c r="AB1" s="23"/>
      <c r="AC1" s="23"/>
      <c r="AD1" s="23"/>
      <c r="AE1" s="23"/>
      <c r="AF1" s="23"/>
      <c r="AG1" s="23"/>
      <c r="AH1" s="23"/>
      <c r="AI1" s="23"/>
      <c r="AJ1" s="23"/>
    </row>
    <row r="2" spans="1:47" s="27" customFormat="1" ht="17.5" customHeight="1" thickBot="1" x14ac:dyDescent="0.3">
      <c r="A2" s="28"/>
      <c r="B2" s="138"/>
      <c r="C2" s="138"/>
      <c r="D2" s="138"/>
      <c r="E2" s="138"/>
      <c r="F2" s="138"/>
      <c r="G2" s="138"/>
      <c r="H2" s="138"/>
      <c r="M2" s="23"/>
      <c r="O2" s="23"/>
      <c r="P2" s="23"/>
      <c r="Q2" s="23"/>
      <c r="R2" s="23"/>
      <c r="S2" s="23"/>
      <c r="T2" s="23"/>
      <c r="U2" s="23"/>
      <c r="V2" s="23"/>
      <c r="W2" s="23"/>
      <c r="X2" s="74"/>
      <c r="Y2" s="23"/>
      <c r="Z2" s="23"/>
      <c r="AA2" s="23"/>
      <c r="AB2" s="23"/>
      <c r="AC2" s="23"/>
      <c r="AD2" s="23"/>
      <c r="AE2" s="23"/>
      <c r="AF2" s="23"/>
      <c r="AG2" s="23"/>
      <c r="AH2" s="23"/>
      <c r="AI2" s="23"/>
      <c r="AJ2" s="23"/>
    </row>
    <row r="3" spans="1:47" s="27" customFormat="1" ht="13" customHeight="1" thickBot="1" x14ac:dyDescent="0.3">
      <c r="A3" s="52" t="s">
        <v>32</v>
      </c>
      <c r="B3" s="53">
        <f>'Riskihinnang FA tasemel'!B3</f>
        <v>0</v>
      </c>
      <c r="C3" s="54" t="s">
        <v>33</v>
      </c>
      <c r="D3" s="55" t="s">
        <v>80</v>
      </c>
      <c r="E3" s="68" t="s">
        <v>98</v>
      </c>
      <c r="M3" s="23"/>
      <c r="O3" s="23"/>
      <c r="P3" s="71"/>
      <c r="Q3" s="71"/>
      <c r="R3" s="23"/>
      <c r="S3" s="23"/>
      <c r="T3" s="23"/>
      <c r="U3" s="23"/>
      <c r="V3" s="23"/>
      <c r="W3" s="23"/>
      <c r="X3" s="74"/>
      <c r="Y3" s="23"/>
      <c r="Z3" s="23"/>
      <c r="AA3" s="71"/>
      <c r="AB3" s="71"/>
      <c r="AC3" s="71"/>
      <c r="AD3" s="71"/>
      <c r="AE3" s="71"/>
      <c r="AF3" s="71"/>
      <c r="AG3" s="71"/>
      <c r="AH3" s="71"/>
      <c r="AI3" s="23"/>
      <c r="AJ3" s="23"/>
    </row>
    <row r="4" spans="1:47" s="22" customFormat="1" ht="14.15" customHeight="1" thickBot="1" x14ac:dyDescent="0.35">
      <c r="A4" s="65" t="s">
        <v>77</v>
      </c>
      <c r="B4" s="53">
        <f>'Riskihinnang FA tasemel'!B4</f>
        <v>0</v>
      </c>
      <c r="C4" s="56" t="s">
        <v>81</v>
      </c>
      <c r="D4" s="53">
        <f>'Riskihinnang FA tasemel'!D4</f>
        <v>0</v>
      </c>
      <c r="E4" s="53">
        <f>'Riskihinnang FA tasemel'!E4</f>
        <v>0</v>
      </c>
      <c r="G4" s="27"/>
      <c r="H4" s="27"/>
      <c r="I4" s="27"/>
      <c r="J4" s="27"/>
      <c r="K4" s="27"/>
      <c r="L4" s="27"/>
      <c r="M4" s="23"/>
      <c r="P4" s="69"/>
      <c r="Q4" s="69"/>
      <c r="R4" s="142" t="s">
        <v>116</v>
      </c>
      <c r="S4" s="143"/>
      <c r="T4" s="143"/>
      <c r="U4" s="143"/>
      <c r="V4" s="143"/>
      <c r="W4" s="143"/>
      <c r="X4" s="144"/>
      <c r="Y4" s="42"/>
      <c r="Z4" s="23"/>
      <c r="AA4" s="69"/>
      <c r="AB4" s="69"/>
      <c r="AC4" s="69"/>
      <c r="AD4" s="69"/>
      <c r="AE4" s="69"/>
      <c r="AF4" s="69"/>
      <c r="AG4" s="69"/>
      <c r="AH4" s="69"/>
      <c r="AI4" s="23"/>
      <c r="AJ4" s="23"/>
    </row>
    <row r="5" spans="1:47" s="22" customFormat="1" ht="12.65" customHeight="1" thickBot="1" x14ac:dyDescent="0.35">
      <c r="A5" s="66" t="s">
        <v>78</v>
      </c>
      <c r="B5" s="53">
        <f>'Riskihinnang FA tasemel'!B5</f>
        <v>0</v>
      </c>
      <c r="C5" s="59" t="s">
        <v>82</v>
      </c>
      <c r="D5" s="53">
        <f>'Riskihinnang FA tasemel'!D5</f>
        <v>0</v>
      </c>
      <c r="E5" s="53">
        <f>'Riskihinnang FA tasemel'!E5</f>
        <v>0</v>
      </c>
      <c r="G5" s="27"/>
      <c r="H5" s="27"/>
      <c r="I5" s="27"/>
      <c r="J5" s="27"/>
      <c r="K5" s="27"/>
      <c r="L5" s="27"/>
      <c r="M5" s="23"/>
      <c r="P5" s="69"/>
      <c r="Q5" s="69"/>
      <c r="R5" s="145"/>
      <c r="S5" s="146"/>
      <c r="T5" s="146"/>
      <c r="U5" s="146"/>
      <c r="V5" s="146"/>
      <c r="W5" s="146"/>
      <c r="X5" s="147"/>
      <c r="Y5" s="43"/>
      <c r="Z5" s="23"/>
      <c r="AA5" s="69"/>
      <c r="AB5" s="69"/>
      <c r="AC5" s="69"/>
      <c r="AD5" s="69"/>
      <c r="AE5" s="69"/>
      <c r="AF5" s="69"/>
      <c r="AG5" s="69"/>
      <c r="AH5" s="69"/>
      <c r="AI5" s="23"/>
      <c r="AJ5" s="23"/>
    </row>
    <row r="6" spans="1:47" s="22" customFormat="1" ht="13.5" customHeight="1" thickBot="1" x14ac:dyDescent="0.35">
      <c r="A6" s="67" t="s">
        <v>79</v>
      </c>
      <c r="B6" s="53">
        <f>'Riskihinnang FA tasemel'!B6</f>
        <v>0</v>
      </c>
      <c r="C6" s="62" t="s">
        <v>83</v>
      </c>
      <c r="D6" s="53">
        <f>'Riskihinnang FA tasemel'!D6</f>
        <v>0</v>
      </c>
      <c r="E6" s="53">
        <f>'Riskihinnang FA tasemel'!E6</f>
        <v>0</v>
      </c>
      <c r="G6" s="27"/>
      <c r="H6" s="78"/>
      <c r="I6" s="27"/>
      <c r="J6" s="27"/>
      <c r="K6" s="27"/>
      <c r="L6" s="27"/>
      <c r="M6" s="23"/>
      <c r="N6" s="2"/>
      <c r="O6" s="2"/>
      <c r="P6" s="72"/>
      <c r="Q6" s="72"/>
      <c r="R6" s="148"/>
      <c r="S6" s="149"/>
      <c r="T6" s="149"/>
      <c r="U6" s="149"/>
      <c r="V6" s="149"/>
      <c r="W6" s="149"/>
      <c r="X6" s="150"/>
      <c r="Y6" s="43"/>
      <c r="Z6" s="23"/>
      <c r="AA6" s="72"/>
      <c r="AB6" s="72"/>
      <c r="AC6" s="72"/>
      <c r="AD6" s="72"/>
      <c r="AE6" s="72"/>
      <c r="AF6" s="72"/>
      <c r="AG6" s="72"/>
      <c r="AH6" s="72"/>
      <c r="AI6" s="23"/>
      <c r="AJ6" s="23"/>
    </row>
    <row r="7" spans="1:47" ht="15" customHeight="1" thickBot="1" x14ac:dyDescent="0.35">
      <c r="C7" s="5"/>
      <c r="D7" s="79"/>
      <c r="F7" s="22"/>
      <c r="G7" s="4"/>
      <c r="H7" s="4"/>
      <c r="I7" s="4"/>
      <c r="J7" s="4"/>
      <c r="K7" s="4"/>
      <c r="L7" s="4"/>
      <c r="M7" s="3"/>
      <c r="O7" s="72"/>
      <c r="P7" s="72"/>
      <c r="Q7" s="72"/>
      <c r="R7" s="151" t="s">
        <v>51</v>
      </c>
      <c r="S7" s="152"/>
      <c r="T7" s="152"/>
      <c r="U7" s="152"/>
      <c r="V7" s="152"/>
      <c r="W7" s="152"/>
      <c r="X7" s="153"/>
      <c r="Y7" s="90"/>
      <c r="Z7" s="3"/>
      <c r="AA7" s="72"/>
      <c r="AB7" s="72"/>
      <c r="AC7" s="72"/>
      <c r="AD7" s="72"/>
      <c r="AE7" s="72"/>
      <c r="AF7" s="72"/>
      <c r="AG7" s="72"/>
      <c r="AH7" s="72"/>
      <c r="AI7" s="3"/>
      <c r="AJ7" s="3"/>
      <c r="AM7" s="169" t="s">
        <v>135</v>
      </c>
    </row>
    <row r="8" spans="1:47" ht="15" customHeight="1" thickBot="1" x14ac:dyDescent="0.35">
      <c r="C8" s="5"/>
      <c r="D8" s="79"/>
      <c r="F8" s="22"/>
      <c r="G8" s="4"/>
      <c r="H8" s="4"/>
      <c r="I8" s="4"/>
      <c r="J8" s="4"/>
      <c r="K8" s="4"/>
      <c r="L8" s="4"/>
      <c r="M8" s="3"/>
      <c r="O8" s="157" t="s">
        <v>117</v>
      </c>
      <c r="P8" s="158"/>
      <c r="Q8" s="158"/>
      <c r="R8" s="158"/>
      <c r="S8" s="158"/>
      <c r="T8" s="158"/>
      <c r="U8" s="158"/>
      <c r="V8" s="158"/>
      <c r="W8" s="158"/>
      <c r="X8" s="158"/>
      <c r="Y8" s="158"/>
      <c r="Z8" s="158"/>
      <c r="AA8" s="158"/>
      <c r="AB8" s="158"/>
      <c r="AC8" s="158"/>
      <c r="AD8" s="158"/>
      <c r="AE8" s="158"/>
      <c r="AF8" s="158"/>
      <c r="AG8" s="158"/>
      <c r="AH8" s="158"/>
      <c r="AI8" s="158"/>
      <c r="AJ8" s="159"/>
      <c r="AM8" s="194" t="s">
        <v>138</v>
      </c>
      <c r="AN8" s="195"/>
      <c r="AO8" s="196"/>
      <c r="AP8" s="197"/>
      <c r="AQ8" s="197"/>
      <c r="AR8" s="197"/>
      <c r="AS8" s="197"/>
      <c r="AT8" s="197"/>
      <c r="AU8" s="198"/>
    </row>
    <row r="9" spans="1:47" ht="12.5" thickBot="1" x14ac:dyDescent="0.35">
      <c r="A9" s="3"/>
      <c r="D9" s="70"/>
      <c r="E9" s="139" t="s">
        <v>102</v>
      </c>
      <c r="F9" s="140"/>
      <c r="G9" s="140"/>
      <c r="H9" s="140"/>
      <c r="I9" s="140"/>
      <c r="J9" s="140"/>
      <c r="K9" s="140"/>
      <c r="L9" s="140"/>
      <c r="M9" s="140"/>
      <c r="N9" s="140"/>
      <c r="O9" s="140"/>
      <c r="P9" s="140"/>
      <c r="Q9" s="140"/>
      <c r="R9" s="140"/>
      <c r="S9" s="140"/>
      <c r="T9" s="140"/>
      <c r="U9" s="140"/>
      <c r="V9" s="140"/>
      <c r="W9" s="141"/>
      <c r="X9" s="137" t="s">
        <v>105</v>
      </c>
      <c r="Y9" s="137"/>
      <c r="Z9" s="134" t="s">
        <v>39</v>
      </c>
      <c r="AA9" s="135"/>
      <c r="AB9" s="135"/>
      <c r="AC9" s="135"/>
      <c r="AD9" s="135"/>
      <c r="AE9" s="135"/>
      <c r="AF9" s="135"/>
      <c r="AG9" s="135"/>
      <c r="AH9" s="135"/>
      <c r="AI9" s="136"/>
      <c r="AJ9" s="39"/>
      <c r="AM9" s="185" t="s">
        <v>137</v>
      </c>
      <c r="AN9" s="186"/>
      <c r="AO9" s="186"/>
      <c r="AP9" s="186"/>
      <c r="AQ9" s="186"/>
      <c r="AR9" s="186"/>
      <c r="AS9" s="186"/>
      <c r="AT9" s="186"/>
      <c r="AU9" s="187"/>
    </row>
    <row r="10" spans="1:47" s="86" customFormat="1" ht="61.5" customHeight="1" thickBot="1" x14ac:dyDescent="0.4">
      <c r="A10" s="82" t="s">
        <v>0</v>
      </c>
      <c r="B10" s="83" t="s">
        <v>132</v>
      </c>
      <c r="C10" s="83" t="s">
        <v>133</v>
      </c>
      <c r="D10" s="92" t="s">
        <v>100</v>
      </c>
      <c r="E10" s="92" t="s">
        <v>114</v>
      </c>
      <c r="F10" s="92" t="s">
        <v>99</v>
      </c>
      <c r="G10" s="92" t="s">
        <v>113</v>
      </c>
      <c r="H10" s="91" t="s">
        <v>112</v>
      </c>
      <c r="I10" s="91" t="s">
        <v>111</v>
      </c>
      <c r="J10" s="91" t="s">
        <v>103</v>
      </c>
      <c r="K10" s="91" t="s">
        <v>104</v>
      </c>
      <c r="L10" s="91" t="s">
        <v>110</v>
      </c>
      <c r="M10" s="91" t="s">
        <v>115</v>
      </c>
      <c r="N10" s="92" t="s">
        <v>44</v>
      </c>
      <c r="O10" s="131" t="s">
        <v>106</v>
      </c>
      <c r="P10" s="132"/>
      <c r="Q10" s="132"/>
      <c r="R10" s="132"/>
      <c r="S10" s="132"/>
      <c r="T10" s="132"/>
      <c r="U10" s="132"/>
      <c r="V10" s="133"/>
      <c r="W10" s="84" t="s">
        <v>101</v>
      </c>
      <c r="X10" s="85" t="s">
        <v>96</v>
      </c>
      <c r="Y10" s="87" t="s">
        <v>130</v>
      </c>
      <c r="Z10" s="92" t="s">
        <v>40</v>
      </c>
      <c r="AA10" s="131" t="s">
        <v>107</v>
      </c>
      <c r="AB10" s="132"/>
      <c r="AC10" s="132"/>
      <c r="AD10" s="132"/>
      <c r="AE10" s="132"/>
      <c r="AF10" s="132"/>
      <c r="AG10" s="132"/>
      <c r="AH10" s="133"/>
      <c r="AI10" s="85" t="s">
        <v>108</v>
      </c>
      <c r="AJ10" s="85" t="s">
        <v>98</v>
      </c>
      <c r="AM10" s="188"/>
      <c r="AN10" s="189"/>
      <c r="AO10" s="189"/>
      <c r="AP10" s="189"/>
      <c r="AQ10" s="189"/>
      <c r="AR10" s="189"/>
      <c r="AS10" s="189"/>
      <c r="AT10" s="189"/>
      <c r="AU10" s="190"/>
    </row>
    <row r="11" spans="1:47" ht="21" customHeight="1" thickBot="1" x14ac:dyDescent="0.35">
      <c r="A11" s="10" t="s">
        <v>6</v>
      </c>
      <c r="B11" s="12"/>
      <c r="C11" s="12"/>
      <c r="D11" s="12"/>
      <c r="E11" s="12"/>
      <c r="F11" s="12"/>
      <c r="G11" s="12"/>
      <c r="H11" s="12"/>
      <c r="I11" s="12"/>
      <c r="J11" s="12"/>
      <c r="K11" s="12"/>
      <c r="L11" s="12"/>
      <c r="M11" s="19"/>
      <c r="N11" s="12"/>
      <c r="O11" s="11" t="s">
        <v>85</v>
      </c>
      <c r="P11" s="11" t="s">
        <v>86</v>
      </c>
      <c r="Q11" s="11" t="s">
        <v>87</v>
      </c>
      <c r="R11" s="11" t="s">
        <v>88</v>
      </c>
      <c r="S11" s="11" t="s">
        <v>89</v>
      </c>
      <c r="T11" s="11" t="s">
        <v>90</v>
      </c>
      <c r="U11" s="11" t="s">
        <v>134</v>
      </c>
      <c r="V11" s="11" t="s">
        <v>92</v>
      </c>
      <c r="W11" s="19"/>
      <c r="X11" s="73" t="s">
        <v>97</v>
      </c>
      <c r="Y11" s="11"/>
      <c r="Z11" s="19"/>
      <c r="AA11" s="11" t="s">
        <v>85</v>
      </c>
      <c r="AB11" s="11" t="s">
        <v>86</v>
      </c>
      <c r="AC11" s="11" t="s">
        <v>87</v>
      </c>
      <c r="AD11" s="11" t="s">
        <v>88</v>
      </c>
      <c r="AE11" s="11" t="s">
        <v>89</v>
      </c>
      <c r="AF11" s="11" t="s">
        <v>90</v>
      </c>
      <c r="AG11" s="11" t="s">
        <v>91</v>
      </c>
      <c r="AH11" s="11" t="s">
        <v>92</v>
      </c>
      <c r="AI11" s="19"/>
      <c r="AJ11" s="19"/>
      <c r="AM11" s="191" t="s">
        <v>139</v>
      </c>
      <c r="AN11" s="192"/>
      <c r="AO11" s="192"/>
      <c r="AP11" s="192"/>
      <c r="AQ11" s="192"/>
      <c r="AR11" s="192"/>
      <c r="AS11" s="192"/>
      <c r="AT11" s="192"/>
      <c r="AU11" s="193"/>
    </row>
    <row r="12" spans="1:47" x14ac:dyDescent="0.3">
      <c r="A12" s="37"/>
      <c r="B12" s="32"/>
      <c r="C12" s="35"/>
      <c r="D12" s="34"/>
      <c r="E12" s="34"/>
      <c r="F12" s="34"/>
      <c r="G12" s="34"/>
      <c r="H12" s="34"/>
      <c r="I12" s="34"/>
      <c r="J12" s="34"/>
      <c r="K12" s="34"/>
      <c r="L12" s="34"/>
      <c r="M12" s="34"/>
      <c r="N12" s="34"/>
      <c r="O12" s="34"/>
      <c r="P12" s="34"/>
      <c r="Q12" s="34"/>
      <c r="R12" s="33"/>
      <c r="S12" s="33"/>
      <c r="T12" s="33"/>
      <c r="U12" s="33"/>
      <c r="V12" s="33"/>
      <c r="W12" s="33"/>
      <c r="X12" s="33"/>
      <c r="Y12" s="33" t="str">
        <f t="shared" ref="Y12:Y16" si="0">IF(X12="Jah","madal","kõrge")</f>
        <v>kõrge</v>
      </c>
      <c r="Z12" s="33"/>
      <c r="AA12" s="33"/>
      <c r="AB12" s="33"/>
      <c r="AC12" s="33"/>
      <c r="AD12" s="33"/>
      <c r="AE12" s="33"/>
      <c r="AF12" s="33"/>
      <c r="AG12" s="33"/>
      <c r="AH12" s="33"/>
      <c r="AI12" s="33"/>
      <c r="AJ12" s="33"/>
      <c r="AM12" s="179" t="s">
        <v>143</v>
      </c>
      <c r="AN12" s="171" t="s">
        <v>145</v>
      </c>
      <c r="AO12" s="172"/>
      <c r="AP12" s="172"/>
      <c r="AQ12" s="172"/>
      <c r="AR12" s="172"/>
      <c r="AS12" s="172"/>
      <c r="AT12" s="172"/>
      <c r="AU12" s="173"/>
    </row>
    <row r="13" spans="1:47" x14ac:dyDescent="0.3">
      <c r="A13" s="14"/>
      <c r="B13" s="35"/>
      <c r="C13" s="35"/>
      <c r="D13" s="32"/>
      <c r="E13" s="32"/>
      <c r="F13" s="32"/>
      <c r="G13" s="32"/>
      <c r="H13" s="32"/>
      <c r="I13" s="32"/>
      <c r="J13" s="32"/>
      <c r="K13" s="32"/>
      <c r="L13" s="32"/>
      <c r="M13" s="32"/>
      <c r="N13" s="32"/>
      <c r="O13" s="34"/>
      <c r="P13" s="34"/>
      <c r="Q13" s="34"/>
      <c r="R13" s="20"/>
      <c r="S13" s="20"/>
      <c r="T13" s="20"/>
      <c r="U13" s="20"/>
      <c r="V13" s="20"/>
      <c r="W13" s="20"/>
      <c r="X13" s="33"/>
      <c r="Y13" s="33" t="str">
        <f t="shared" si="0"/>
        <v>kõrge</v>
      </c>
      <c r="Z13" s="47"/>
      <c r="AA13" s="33"/>
      <c r="AB13" s="33"/>
      <c r="AC13" s="33"/>
      <c r="AD13" s="33"/>
      <c r="AE13" s="33"/>
      <c r="AF13" s="33"/>
      <c r="AG13" s="33"/>
      <c r="AH13" s="33"/>
      <c r="AI13" s="47"/>
      <c r="AJ13" s="47"/>
      <c r="AM13" s="180" t="s">
        <v>144</v>
      </c>
      <c r="AN13" s="174"/>
      <c r="AO13" s="170"/>
      <c r="AP13" s="170"/>
      <c r="AQ13" s="170"/>
      <c r="AR13" s="170"/>
      <c r="AS13" s="170"/>
      <c r="AT13" s="170"/>
      <c r="AU13" s="175"/>
    </row>
    <row r="14" spans="1:47" x14ac:dyDescent="0.3">
      <c r="A14" s="41"/>
      <c r="B14" s="32"/>
      <c r="C14" s="35"/>
      <c r="D14" s="32"/>
      <c r="E14" s="32"/>
      <c r="F14" s="32"/>
      <c r="G14" s="32"/>
      <c r="H14" s="32"/>
      <c r="I14" s="32"/>
      <c r="J14" s="32"/>
      <c r="K14" s="32"/>
      <c r="L14" s="32"/>
      <c r="M14" s="32"/>
      <c r="N14" s="32"/>
      <c r="O14" s="34"/>
      <c r="P14" s="34"/>
      <c r="Q14" s="34"/>
      <c r="R14" s="34"/>
      <c r="S14" s="34"/>
      <c r="T14" s="34"/>
      <c r="U14" s="34"/>
      <c r="V14" s="34"/>
      <c r="W14" s="34"/>
      <c r="X14" s="33"/>
      <c r="Y14" s="33" t="str">
        <f t="shared" si="0"/>
        <v>kõrge</v>
      </c>
      <c r="Z14" s="34"/>
      <c r="AA14" s="34"/>
      <c r="AB14" s="34"/>
      <c r="AC14" s="34"/>
      <c r="AD14" s="34"/>
      <c r="AE14" s="34"/>
      <c r="AF14" s="34"/>
      <c r="AG14" s="34"/>
      <c r="AH14" s="34"/>
      <c r="AI14" s="34"/>
      <c r="AJ14" s="34"/>
      <c r="AM14" s="180"/>
      <c r="AN14" s="174"/>
      <c r="AO14" s="170"/>
      <c r="AP14" s="170"/>
      <c r="AQ14" s="170"/>
      <c r="AR14" s="170"/>
      <c r="AS14" s="170"/>
      <c r="AT14" s="170"/>
      <c r="AU14" s="175"/>
    </row>
    <row r="15" spans="1:47" x14ac:dyDescent="0.3">
      <c r="A15" s="14" t="s">
        <v>4</v>
      </c>
      <c r="B15" s="35"/>
      <c r="C15" s="35"/>
      <c r="D15" s="32"/>
      <c r="E15" s="32"/>
      <c r="F15" s="32"/>
      <c r="G15" s="32"/>
      <c r="H15" s="32"/>
      <c r="I15" s="32"/>
      <c r="J15" s="32"/>
      <c r="K15" s="32"/>
      <c r="L15" s="32"/>
      <c r="M15" s="32"/>
      <c r="N15" s="32"/>
      <c r="O15" s="20"/>
      <c r="P15" s="20"/>
      <c r="Q15" s="20"/>
      <c r="R15" s="20"/>
      <c r="S15" s="20"/>
      <c r="T15" s="20"/>
      <c r="U15" s="20"/>
      <c r="V15" s="20"/>
      <c r="W15" s="20"/>
      <c r="X15" s="33"/>
      <c r="Y15" s="33" t="str">
        <f t="shared" si="0"/>
        <v>kõrge</v>
      </c>
      <c r="Z15" s="20"/>
      <c r="AA15" s="20"/>
      <c r="AB15" s="20"/>
      <c r="AC15" s="20"/>
      <c r="AD15" s="20"/>
      <c r="AE15" s="20"/>
      <c r="AF15" s="20"/>
      <c r="AG15" s="20"/>
      <c r="AH15" s="20"/>
      <c r="AI15" s="20"/>
      <c r="AJ15" s="20"/>
      <c r="AM15" s="180"/>
      <c r="AN15" s="174"/>
      <c r="AO15" s="170"/>
      <c r="AP15" s="170"/>
      <c r="AQ15" s="170"/>
      <c r="AR15" s="170"/>
      <c r="AS15" s="170"/>
      <c r="AT15" s="170"/>
      <c r="AU15" s="175"/>
    </row>
    <row r="16" spans="1:47" x14ac:dyDescent="0.3">
      <c r="A16" s="14" t="s">
        <v>5</v>
      </c>
      <c r="B16" s="35"/>
      <c r="C16" s="35"/>
      <c r="D16" s="32"/>
      <c r="E16" s="32"/>
      <c r="F16" s="32"/>
      <c r="G16" s="32"/>
      <c r="H16" s="32"/>
      <c r="I16" s="32"/>
      <c r="J16" s="32"/>
      <c r="K16" s="32"/>
      <c r="L16" s="32"/>
      <c r="M16" s="32"/>
      <c r="N16" s="32"/>
      <c r="O16" s="20"/>
      <c r="P16" s="20"/>
      <c r="Q16" s="20"/>
      <c r="R16" s="20"/>
      <c r="S16" s="20"/>
      <c r="T16" s="20"/>
      <c r="U16" s="20"/>
      <c r="V16" s="20"/>
      <c r="W16" s="20"/>
      <c r="X16" s="33"/>
      <c r="Y16" s="33" t="str">
        <f t="shared" si="0"/>
        <v>kõrge</v>
      </c>
      <c r="Z16" s="20"/>
      <c r="AA16" s="20"/>
      <c r="AB16" s="20"/>
      <c r="AC16" s="20"/>
      <c r="AD16" s="20"/>
      <c r="AE16" s="20"/>
      <c r="AF16" s="20"/>
      <c r="AG16" s="20"/>
      <c r="AH16" s="20"/>
      <c r="AI16" s="20"/>
      <c r="AJ16" s="20"/>
      <c r="AM16" s="180"/>
      <c r="AN16" s="174"/>
      <c r="AO16" s="170"/>
      <c r="AP16" s="170"/>
      <c r="AQ16" s="170"/>
      <c r="AR16" s="170"/>
      <c r="AS16" s="170"/>
      <c r="AT16" s="170"/>
      <c r="AU16" s="175"/>
    </row>
    <row r="17" spans="1:47" x14ac:dyDescent="0.3">
      <c r="A17" s="10" t="s">
        <v>7</v>
      </c>
      <c r="B17" s="17">
        <f>B16+B15+B14+B13+B12</f>
        <v>0</v>
      </c>
      <c r="C17" s="17">
        <f>C16+C15+C14+C13+C12</f>
        <v>0</v>
      </c>
      <c r="D17" s="15"/>
      <c r="E17" s="15"/>
      <c r="F17" s="15"/>
      <c r="G17" s="15"/>
      <c r="H17" s="15"/>
      <c r="I17" s="15"/>
      <c r="J17" s="15"/>
      <c r="K17" s="15"/>
      <c r="L17" s="15"/>
      <c r="M17" s="15"/>
      <c r="N17" s="15"/>
      <c r="O17" s="15"/>
      <c r="P17" s="15"/>
      <c r="Q17" s="15"/>
      <c r="R17" s="15"/>
      <c r="S17" s="15"/>
      <c r="T17" s="15"/>
      <c r="U17" s="15"/>
      <c r="V17" s="15"/>
      <c r="W17" s="15"/>
      <c r="X17" s="73"/>
      <c r="Y17" s="15"/>
      <c r="Z17" s="15"/>
      <c r="AA17" s="15"/>
      <c r="AB17" s="15"/>
      <c r="AC17" s="15"/>
      <c r="AD17" s="15"/>
      <c r="AE17" s="15"/>
      <c r="AF17" s="15"/>
      <c r="AG17" s="15"/>
      <c r="AH17" s="15"/>
      <c r="AI17" s="15"/>
      <c r="AJ17" s="15"/>
      <c r="AM17" s="181"/>
      <c r="AN17" s="174"/>
      <c r="AO17" s="170"/>
      <c r="AP17" s="170"/>
      <c r="AQ17" s="170"/>
      <c r="AR17" s="170"/>
      <c r="AS17" s="170"/>
      <c r="AT17" s="170"/>
      <c r="AU17" s="175"/>
    </row>
    <row r="18" spans="1:47" s="4" customFormat="1" x14ac:dyDescent="0.3">
      <c r="A18" s="7"/>
      <c r="B18" s="35"/>
      <c r="C18" s="35"/>
      <c r="D18" s="8"/>
      <c r="E18" s="8"/>
      <c r="F18" s="8"/>
      <c r="G18" s="8"/>
      <c r="H18" s="8"/>
      <c r="I18" s="8"/>
      <c r="J18" s="8"/>
      <c r="K18" s="8"/>
      <c r="L18" s="8"/>
      <c r="M18" s="20"/>
      <c r="N18" s="8"/>
      <c r="O18" s="20"/>
      <c r="P18" s="20"/>
      <c r="Q18" s="20"/>
      <c r="R18" s="20"/>
      <c r="S18" s="20"/>
      <c r="T18" s="20"/>
      <c r="U18" s="20"/>
      <c r="V18" s="20"/>
      <c r="W18" s="20"/>
      <c r="X18" s="47"/>
      <c r="Y18" s="20"/>
      <c r="Z18" s="20"/>
      <c r="AA18" s="20"/>
      <c r="AB18" s="20"/>
      <c r="AC18" s="20"/>
      <c r="AD18" s="20"/>
      <c r="AE18" s="20"/>
      <c r="AF18" s="20"/>
      <c r="AG18" s="20"/>
      <c r="AH18" s="20"/>
      <c r="AI18" s="20"/>
      <c r="AJ18" s="20"/>
      <c r="AM18" s="181"/>
      <c r="AN18" s="174"/>
      <c r="AO18" s="170"/>
      <c r="AP18" s="170"/>
      <c r="AQ18" s="170"/>
      <c r="AR18" s="170"/>
      <c r="AS18" s="170"/>
      <c r="AT18" s="170"/>
      <c r="AU18" s="175"/>
    </row>
    <row r="19" spans="1:47" ht="12.5" thickBot="1" x14ac:dyDescent="0.35">
      <c r="A19" s="10" t="s">
        <v>8</v>
      </c>
      <c r="B19" s="16"/>
      <c r="C19" s="17"/>
      <c r="D19" s="15"/>
      <c r="E19" s="15"/>
      <c r="F19" s="15"/>
      <c r="G19" s="15"/>
      <c r="H19" s="15"/>
      <c r="I19" s="15"/>
      <c r="J19" s="15"/>
      <c r="K19" s="15"/>
      <c r="L19" s="15"/>
      <c r="M19" s="15"/>
      <c r="N19" s="15"/>
      <c r="O19" s="15"/>
      <c r="P19" s="15"/>
      <c r="Q19" s="15"/>
      <c r="R19" s="15"/>
      <c r="S19" s="15"/>
      <c r="T19" s="15"/>
      <c r="U19" s="15"/>
      <c r="V19" s="15"/>
      <c r="W19" s="15"/>
      <c r="X19" s="73"/>
      <c r="Y19" s="15"/>
      <c r="Z19" s="15"/>
      <c r="AA19" s="15"/>
      <c r="AB19" s="15"/>
      <c r="AC19" s="15"/>
      <c r="AD19" s="15"/>
      <c r="AE19" s="15"/>
      <c r="AF19" s="15"/>
      <c r="AG19" s="15"/>
      <c r="AH19" s="15"/>
      <c r="AI19" s="15"/>
      <c r="AJ19" s="15"/>
      <c r="AM19" s="182"/>
      <c r="AN19" s="176"/>
      <c r="AO19" s="177"/>
      <c r="AP19" s="177"/>
      <c r="AQ19" s="177"/>
      <c r="AR19" s="177"/>
      <c r="AS19" s="177"/>
      <c r="AT19" s="177"/>
      <c r="AU19" s="178"/>
    </row>
    <row r="20" spans="1:47" ht="24" x14ac:dyDescent="0.3">
      <c r="A20" s="14" t="s">
        <v>9</v>
      </c>
      <c r="B20" s="35"/>
      <c r="C20" s="35"/>
      <c r="D20" s="32"/>
      <c r="E20" s="32"/>
      <c r="F20" s="32"/>
      <c r="G20" s="32"/>
      <c r="H20" s="32"/>
      <c r="I20" s="32"/>
      <c r="J20" s="32"/>
      <c r="K20" s="32"/>
      <c r="L20" s="32"/>
      <c r="M20" s="32"/>
      <c r="N20" s="32"/>
      <c r="O20" s="20"/>
      <c r="P20" s="20"/>
      <c r="Q20" s="20"/>
      <c r="R20" s="20"/>
      <c r="S20" s="20"/>
      <c r="T20" s="20"/>
      <c r="U20" s="20"/>
      <c r="V20" s="20"/>
      <c r="W20" s="20"/>
      <c r="X20" s="33"/>
      <c r="Y20" s="33" t="str">
        <f t="shared" ref="Y20:Y26" si="1">IF(X20="Jah","madal","kõrge")</f>
        <v>kõrge</v>
      </c>
      <c r="Z20" s="20"/>
      <c r="AA20" s="20"/>
      <c r="AB20" s="20"/>
      <c r="AC20" s="20"/>
      <c r="AD20" s="20"/>
      <c r="AE20" s="20"/>
      <c r="AF20" s="20"/>
      <c r="AG20" s="20"/>
      <c r="AH20" s="20"/>
      <c r="AI20" s="20"/>
      <c r="AJ20" s="20"/>
      <c r="AM20" s="184" t="s">
        <v>140</v>
      </c>
      <c r="AN20" s="171" t="s">
        <v>142</v>
      </c>
      <c r="AO20" s="172"/>
      <c r="AP20" s="172"/>
      <c r="AQ20" s="172"/>
      <c r="AR20" s="172"/>
      <c r="AS20" s="172"/>
      <c r="AT20" s="172"/>
      <c r="AU20" s="173"/>
    </row>
    <row r="21" spans="1:47" x14ac:dyDescent="0.3">
      <c r="A21" s="14" t="s">
        <v>2</v>
      </c>
      <c r="B21" s="35"/>
      <c r="C21" s="35"/>
      <c r="D21" s="32"/>
      <c r="E21" s="32"/>
      <c r="F21" s="32"/>
      <c r="G21" s="32"/>
      <c r="H21" s="32"/>
      <c r="I21" s="32"/>
      <c r="J21" s="32"/>
      <c r="K21" s="32"/>
      <c r="L21" s="32"/>
      <c r="M21" s="32"/>
      <c r="N21" s="32"/>
      <c r="O21" s="20"/>
      <c r="P21" s="20"/>
      <c r="Q21" s="20"/>
      <c r="R21" s="20"/>
      <c r="S21" s="20"/>
      <c r="T21" s="20"/>
      <c r="U21" s="20"/>
      <c r="V21" s="20"/>
      <c r="W21" s="20"/>
      <c r="X21" s="33"/>
      <c r="Y21" s="33" t="str">
        <f t="shared" si="1"/>
        <v>kõrge</v>
      </c>
      <c r="Z21" s="20"/>
      <c r="AA21" s="20"/>
      <c r="AB21" s="20"/>
      <c r="AC21" s="20"/>
      <c r="AD21" s="20"/>
      <c r="AE21" s="20"/>
      <c r="AF21" s="20"/>
      <c r="AG21" s="20"/>
      <c r="AH21" s="20"/>
      <c r="AI21" s="20"/>
      <c r="AJ21" s="20"/>
      <c r="AM21" s="181"/>
      <c r="AN21" s="174"/>
      <c r="AO21" s="170"/>
      <c r="AP21" s="170"/>
      <c r="AQ21" s="170"/>
      <c r="AR21" s="170"/>
      <c r="AS21" s="170"/>
      <c r="AT21" s="170"/>
      <c r="AU21" s="175"/>
    </row>
    <row r="22" spans="1:47" s="4" customFormat="1" x14ac:dyDescent="0.3">
      <c r="A22" s="14" t="s">
        <v>3</v>
      </c>
      <c r="B22" s="35"/>
      <c r="C22" s="35"/>
      <c r="D22" s="32"/>
      <c r="E22" s="32"/>
      <c r="F22" s="32"/>
      <c r="G22" s="32"/>
      <c r="H22" s="32"/>
      <c r="I22" s="32"/>
      <c r="J22" s="32"/>
      <c r="K22" s="32"/>
      <c r="L22" s="32"/>
      <c r="M22" s="32"/>
      <c r="N22" s="32"/>
      <c r="O22" s="20"/>
      <c r="P22" s="20"/>
      <c r="Q22" s="20"/>
      <c r="R22" s="20"/>
      <c r="S22" s="20"/>
      <c r="T22" s="20"/>
      <c r="U22" s="20"/>
      <c r="V22" s="20"/>
      <c r="W22" s="20"/>
      <c r="X22" s="33"/>
      <c r="Y22" s="33" t="str">
        <f t="shared" si="1"/>
        <v>kõrge</v>
      </c>
      <c r="Z22" s="20"/>
      <c r="AA22" s="20"/>
      <c r="AB22" s="20"/>
      <c r="AC22" s="20"/>
      <c r="AD22" s="20"/>
      <c r="AE22" s="20"/>
      <c r="AF22" s="20"/>
      <c r="AG22" s="20"/>
      <c r="AH22" s="20"/>
      <c r="AI22" s="20"/>
      <c r="AJ22" s="20"/>
      <c r="AM22" s="181"/>
      <c r="AN22" s="174"/>
      <c r="AO22" s="170"/>
      <c r="AP22" s="170"/>
      <c r="AQ22" s="170"/>
      <c r="AR22" s="170"/>
      <c r="AS22" s="170"/>
      <c r="AT22" s="170"/>
      <c r="AU22" s="175"/>
    </row>
    <row r="23" spans="1:47" s="4" customFormat="1" x14ac:dyDescent="0.3">
      <c r="A23" s="14" t="s">
        <v>10</v>
      </c>
      <c r="B23" s="35"/>
      <c r="C23" s="35"/>
      <c r="D23" s="32"/>
      <c r="E23" s="32"/>
      <c r="F23" s="32"/>
      <c r="G23" s="32"/>
      <c r="H23" s="32"/>
      <c r="I23" s="32"/>
      <c r="J23" s="32"/>
      <c r="K23" s="32"/>
      <c r="L23" s="32"/>
      <c r="M23" s="32"/>
      <c r="N23" s="32"/>
      <c r="O23" s="20"/>
      <c r="P23" s="20"/>
      <c r="Q23" s="20"/>
      <c r="R23" s="20"/>
      <c r="S23" s="20"/>
      <c r="T23" s="20"/>
      <c r="U23" s="20"/>
      <c r="V23" s="20"/>
      <c r="W23" s="20"/>
      <c r="X23" s="33"/>
      <c r="Y23" s="33" t="str">
        <f t="shared" si="1"/>
        <v>kõrge</v>
      </c>
      <c r="Z23" s="20"/>
      <c r="AA23" s="20"/>
      <c r="AB23" s="20"/>
      <c r="AC23" s="20"/>
      <c r="AD23" s="20"/>
      <c r="AE23" s="20"/>
      <c r="AF23" s="20"/>
      <c r="AG23" s="20"/>
      <c r="AH23" s="20"/>
      <c r="AI23" s="20"/>
      <c r="AJ23" s="20"/>
      <c r="AM23" s="181"/>
      <c r="AN23" s="174"/>
      <c r="AO23" s="170"/>
      <c r="AP23" s="170"/>
      <c r="AQ23" s="170"/>
      <c r="AR23" s="170"/>
      <c r="AS23" s="170"/>
      <c r="AT23" s="170"/>
      <c r="AU23" s="175"/>
    </row>
    <row r="24" spans="1:47" x14ac:dyDescent="0.3">
      <c r="A24" s="14" t="s">
        <v>11</v>
      </c>
      <c r="B24" s="35"/>
      <c r="C24" s="35"/>
      <c r="D24" s="32"/>
      <c r="E24" s="32"/>
      <c r="F24" s="32"/>
      <c r="G24" s="32"/>
      <c r="H24" s="32"/>
      <c r="I24" s="32"/>
      <c r="J24" s="32"/>
      <c r="K24" s="32"/>
      <c r="L24" s="32"/>
      <c r="M24" s="32"/>
      <c r="N24" s="32"/>
      <c r="O24" s="20"/>
      <c r="P24" s="20"/>
      <c r="Q24" s="20"/>
      <c r="R24" s="20"/>
      <c r="S24" s="20"/>
      <c r="T24" s="20"/>
      <c r="U24" s="20"/>
      <c r="V24" s="20"/>
      <c r="W24" s="20"/>
      <c r="X24" s="33"/>
      <c r="Y24" s="33" t="str">
        <f t="shared" si="1"/>
        <v>kõrge</v>
      </c>
      <c r="Z24" s="20"/>
      <c r="AA24" s="20"/>
      <c r="AB24" s="20"/>
      <c r="AC24" s="20"/>
      <c r="AD24" s="20"/>
      <c r="AE24" s="20"/>
      <c r="AF24" s="20"/>
      <c r="AG24" s="20"/>
      <c r="AH24" s="20"/>
      <c r="AI24" s="20"/>
      <c r="AJ24" s="20"/>
      <c r="AM24" s="183"/>
      <c r="AN24" s="174"/>
      <c r="AO24" s="170"/>
      <c r="AP24" s="170"/>
      <c r="AQ24" s="170"/>
      <c r="AR24" s="170"/>
      <c r="AS24" s="170"/>
      <c r="AT24" s="170"/>
      <c r="AU24" s="175"/>
    </row>
    <row r="25" spans="1:47" ht="12.5" thickBot="1" x14ac:dyDescent="0.35">
      <c r="A25" s="14" t="s">
        <v>5</v>
      </c>
      <c r="B25" s="35"/>
      <c r="C25" s="35"/>
      <c r="D25" s="32"/>
      <c r="E25" s="32"/>
      <c r="F25" s="32"/>
      <c r="G25" s="32"/>
      <c r="H25" s="32"/>
      <c r="I25" s="32"/>
      <c r="J25" s="32"/>
      <c r="K25" s="32"/>
      <c r="L25" s="32"/>
      <c r="M25" s="32"/>
      <c r="N25" s="32"/>
      <c r="O25" s="20"/>
      <c r="P25" s="20"/>
      <c r="Q25" s="20"/>
      <c r="R25" s="20"/>
      <c r="S25" s="20"/>
      <c r="T25" s="20"/>
      <c r="U25" s="20"/>
      <c r="V25" s="20"/>
      <c r="W25" s="20"/>
      <c r="X25" s="33"/>
      <c r="Y25" s="33" t="str">
        <f t="shared" si="1"/>
        <v>kõrge</v>
      </c>
      <c r="Z25" s="20"/>
      <c r="AA25" s="20"/>
      <c r="AB25" s="20"/>
      <c r="AC25" s="20"/>
      <c r="AD25" s="20"/>
      <c r="AE25" s="20"/>
      <c r="AF25" s="20"/>
      <c r="AG25" s="20"/>
      <c r="AH25" s="20"/>
      <c r="AI25" s="20"/>
      <c r="AJ25" s="20"/>
      <c r="AM25" s="182"/>
      <c r="AN25" s="176"/>
      <c r="AO25" s="177"/>
      <c r="AP25" s="177"/>
      <c r="AQ25" s="177"/>
      <c r="AR25" s="177"/>
      <c r="AS25" s="177"/>
      <c r="AT25" s="177"/>
      <c r="AU25" s="178"/>
    </row>
    <row r="26" spans="1:47" x14ac:dyDescent="0.3">
      <c r="A26" s="14" t="s">
        <v>12</v>
      </c>
      <c r="B26" s="35"/>
      <c r="C26" s="35"/>
      <c r="D26" s="32"/>
      <c r="E26" s="32"/>
      <c r="F26" s="32"/>
      <c r="G26" s="32"/>
      <c r="H26" s="32"/>
      <c r="I26" s="32"/>
      <c r="J26" s="32"/>
      <c r="K26" s="32"/>
      <c r="L26" s="32"/>
      <c r="M26" s="32"/>
      <c r="N26" s="32"/>
      <c r="O26" s="20"/>
      <c r="P26" s="20"/>
      <c r="Q26" s="20"/>
      <c r="R26" s="20"/>
      <c r="S26" s="20"/>
      <c r="T26" s="20"/>
      <c r="U26" s="20"/>
      <c r="V26" s="20"/>
      <c r="W26" s="20"/>
      <c r="X26" s="33"/>
      <c r="Y26" s="33" t="str">
        <f t="shared" si="1"/>
        <v>kõrge</v>
      </c>
      <c r="Z26" s="20"/>
      <c r="AA26" s="20"/>
      <c r="AB26" s="20"/>
      <c r="AC26" s="20"/>
      <c r="AD26" s="20"/>
      <c r="AE26" s="20"/>
      <c r="AF26" s="20"/>
      <c r="AG26" s="20"/>
      <c r="AH26" s="20"/>
      <c r="AI26" s="20"/>
      <c r="AJ26" s="20"/>
      <c r="AM26" s="179" t="s">
        <v>141</v>
      </c>
      <c r="AN26" s="171" t="s">
        <v>136</v>
      </c>
      <c r="AO26" s="172"/>
      <c r="AP26" s="172"/>
      <c r="AQ26" s="172"/>
      <c r="AR26" s="172"/>
      <c r="AS26" s="172"/>
      <c r="AT26" s="172"/>
      <c r="AU26" s="173"/>
    </row>
    <row r="27" spans="1:47" x14ac:dyDescent="0.3">
      <c r="A27" s="10" t="s">
        <v>13</v>
      </c>
      <c r="B27" s="17">
        <f>B26+B25+B24+B23+B22+B21+B20</f>
        <v>0</v>
      </c>
      <c r="C27" s="17">
        <f>C26+C25+C24+C23+C22+C21+C20</f>
        <v>0</v>
      </c>
      <c r="D27" s="15"/>
      <c r="E27" s="15"/>
      <c r="F27" s="15"/>
      <c r="G27" s="15"/>
      <c r="H27" s="15"/>
      <c r="I27" s="15"/>
      <c r="J27" s="15"/>
      <c r="K27" s="15"/>
      <c r="L27" s="15"/>
      <c r="M27" s="15"/>
      <c r="N27" s="15"/>
      <c r="O27" s="15"/>
      <c r="P27" s="15"/>
      <c r="Q27" s="15"/>
      <c r="R27" s="15"/>
      <c r="S27" s="15"/>
      <c r="T27" s="15"/>
      <c r="U27" s="15"/>
      <c r="V27" s="15"/>
      <c r="W27" s="15"/>
      <c r="X27" s="73"/>
      <c r="Y27" s="15"/>
      <c r="Z27" s="15"/>
      <c r="AA27" s="15"/>
      <c r="AB27" s="15"/>
      <c r="AC27" s="15"/>
      <c r="AD27" s="15"/>
      <c r="AE27" s="15"/>
      <c r="AF27" s="15"/>
      <c r="AG27" s="15"/>
      <c r="AH27" s="15"/>
      <c r="AI27" s="15"/>
      <c r="AJ27" s="15"/>
      <c r="AM27" s="183"/>
      <c r="AN27" s="174"/>
      <c r="AO27" s="170"/>
      <c r="AP27" s="170"/>
      <c r="AQ27" s="170"/>
      <c r="AR27" s="170"/>
      <c r="AS27" s="170"/>
      <c r="AT27" s="170"/>
      <c r="AU27" s="175"/>
    </row>
    <row r="28" spans="1:47" x14ac:dyDescent="0.3">
      <c r="A28" s="10" t="s">
        <v>14</v>
      </c>
      <c r="B28" s="17">
        <f t="shared" ref="B28:C28" si="2">B27+B17</f>
        <v>0</v>
      </c>
      <c r="C28" s="17">
        <f t="shared" si="2"/>
        <v>0</v>
      </c>
      <c r="D28" s="15"/>
      <c r="E28" s="15"/>
      <c r="F28" s="15"/>
      <c r="G28" s="15"/>
      <c r="H28" s="15"/>
      <c r="I28" s="15"/>
      <c r="J28" s="15"/>
      <c r="K28" s="15"/>
      <c r="L28" s="15"/>
      <c r="M28" s="15"/>
      <c r="N28" s="15"/>
      <c r="O28" s="15"/>
      <c r="P28" s="15"/>
      <c r="Q28" s="15"/>
      <c r="R28" s="15"/>
      <c r="S28" s="15"/>
      <c r="T28" s="15"/>
      <c r="U28" s="15"/>
      <c r="V28" s="15"/>
      <c r="W28" s="15"/>
      <c r="X28" s="73"/>
      <c r="Y28" s="15"/>
      <c r="Z28" s="15"/>
      <c r="AA28" s="15"/>
      <c r="AB28" s="15"/>
      <c r="AC28" s="15"/>
      <c r="AD28" s="15"/>
      <c r="AE28" s="15"/>
      <c r="AF28" s="15"/>
      <c r="AG28" s="15"/>
      <c r="AH28" s="15"/>
      <c r="AI28" s="15"/>
      <c r="AJ28" s="15"/>
      <c r="AM28" s="183"/>
      <c r="AN28" s="174"/>
      <c r="AO28" s="170"/>
      <c r="AP28" s="170"/>
      <c r="AQ28" s="170"/>
      <c r="AR28" s="170"/>
      <c r="AS28" s="170"/>
      <c r="AT28" s="170"/>
      <c r="AU28" s="175"/>
    </row>
    <row r="29" spans="1:47" s="4" customFormat="1" ht="12.5" thickBot="1" x14ac:dyDescent="0.35">
      <c r="A29" s="7"/>
      <c r="B29" s="35"/>
      <c r="C29" s="35"/>
      <c r="D29" s="8"/>
      <c r="E29" s="8"/>
      <c r="F29" s="8"/>
      <c r="G29" s="8"/>
      <c r="H29" s="8"/>
      <c r="I29" s="8"/>
      <c r="J29" s="8"/>
      <c r="K29" s="8"/>
      <c r="L29" s="8"/>
      <c r="M29" s="20"/>
      <c r="N29" s="8"/>
      <c r="O29" s="20"/>
      <c r="P29" s="20"/>
      <c r="Q29" s="20"/>
      <c r="R29" s="20"/>
      <c r="S29" s="20"/>
      <c r="T29" s="20"/>
      <c r="U29" s="20"/>
      <c r="V29" s="20"/>
      <c r="W29" s="20"/>
      <c r="X29" s="75"/>
      <c r="Y29" s="20"/>
      <c r="Z29" s="20"/>
      <c r="AA29" s="20"/>
      <c r="AB29" s="20"/>
      <c r="AC29" s="20"/>
      <c r="AD29" s="20"/>
      <c r="AE29" s="20"/>
      <c r="AF29" s="20"/>
      <c r="AG29" s="20"/>
      <c r="AH29" s="20"/>
      <c r="AI29" s="20"/>
      <c r="AJ29" s="20"/>
      <c r="AM29" s="182"/>
      <c r="AN29" s="176"/>
      <c r="AO29" s="177"/>
      <c r="AP29" s="177"/>
      <c r="AQ29" s="177"/>
      <c r="AR29" s="177"/>
      <c r="AS29" s="177"/>
      <c r="AT29" s="177"/>
      <c r="AU29" s="178"/>
    </row>
    <row r="30" spans="1:47" x14ac:dyDescent="0.3">
      <c r="A30" s="10" t="s">
        <v>15</v>
      </c>
      <c r="B30" s="16"/>
      <c r="C30" s="17"/>
      <c r="D30" s="15"/>
      <c r="E30" s="15"/>
      <c r="F30" s="15"/>
      <c r="G30" s="15"/>
      <c r="H30" s="15"/>
      <c r="I30" s="15"/>
      <c r="J30" s="15"/>
      <c r="K30" s="15"/>
      <c r="L30" s="15"/>
      <c r="M30" s="15"/>
      <c r="N30" s="15"/>
      <c r="O30" s="15"/>
      <c r="P30" s="15"/>
      <c r="Q30" s="15"/>
      <c r="R30" s="15"/>
      <c r="S30" s="15"/>
      <c r="T30" s="15"/>
      <c r="U30" s="15"/>
      <c r="V30" s="15"/>
      <c r="W30" s="15"/>
      <c r="X30" s="73"/>
      <c r="Y30" s="15"/>
      <c r="Z30" s="15"/>
      <c r="AA30" s="15"/>
      <c r="AB30" s="15"/>
      <c r="AC30" s="15"/>
      <c r="AD30" s="15"/>
      <c r="AE30" s="15"/>
      <c r="AF30" s="15"/>
      <c r="AG30" s="15"/>
      <c r="AH30" s="15"/>
      <c r="AI30" s="15"/>
      <c r="AJ30" s="15"/>
    </row>
    <row r="31" spans="1:47" x14ac:dyDescent="0.3">
      <c r="A31" s="10" t="s">
        <v>16</v>
      </c>
      <c r="B31" s="16"/>
      <c r="C31" s="17"/>
      <c r="D31" s="15"/>
      <c r="E31" s="15"/>
      <c r="F31" s="15"/>
      <c r="G31" s="15"/>
      <c r="H31" s="15"/>
      <c r="I31" s="15"/>
      <c r="J31" s="15"/>
      <c r="K31" s="15"/>
      <c r="L31" s="15"/>
      <c r="M31" s="15"/>
      <c r="N31" s="15"/>
      <c r="O31" s="15"/>
      <c r="P31" s="15"/>
      <c r="Q31" s="15"/>
      <c r="R31" s="15"/>
      <c r="S31" s="15"/>
      <c r="T31" s="15"/>
      <c r="U31" s="15"/>
      <c r="V31" s="15"/>
      <c r="W31" s="15"/>
      <c r="X31" s="73"/>
      <c r="Y31" s="15"/>
      <c r="Z31" s="15"/>
      <c r="AA31" s="15"/>
      <c r="AB31" s="15"/>
      <c r="AC31" s="15"/>
      <c r="AD31" s="15"/>
      <c r="AE31" s="15"/>
      <c r="AF31" s="15"/>
      <c r="AG31" s="15"/>
      <c r="AH31" s="15"/>
      <c r="AI31" s="15"/>
      <c r="AJ31" s="15"/>
    </row>
    <row r="32" spans="1:47" x14ac:dyDescent="0.3">
      <c r="A32" s="14" t="s">
        <v>17</v>
      </c>
      <c r="B32" s="35"/>
      <c r="C32" s="35"/>
      <c r="D32" s="32"/>
      <c r="E32" s="32"/>
      <c r="F32" s="32"/>
      <c r="G32" s="32"/>
      <c r="H32" s="32"/>
      <c r="I32" s="32"/>
      <c r="J32" s="32"/>
      <c r="K32" s="32"/>
      <c r="L32" s="32"/>
      <c r="M32" s="32"/>
      <c r="N32" s="32"/>
      <c r="O32" s="20"/>
      <c r="P32" s="20"/>
      <c r="Q32" s="20"/>
      <c r="R32" s="20"/>
      <c r="S32" s="20"/>
      <c r="T32" s="20"/>
      <c r="U32" s="20"/>
      <c r="V32" s="20"/>
      <c r="W32" s="20"/>
      <c r="X32" s="33"/>
      <c r="Y32" s="33" t="str">
        <f t="shared" ref="Y32:Y35" si="3">IF(X32="Jah","madal","kõrge")</f>
        <v>kõrge</v>
      </c>
      <c r="Z32" s="20"/>
      <c r="AA32" s="20"/>
      <c r="AB32" s="20"/>
      <c r="AC32" s="20"/>
      <c r="AD32" s="20"/>
      <c r="AE32" s="20"/>
      <c r="AF32" s="20"/>
      <c r="AG32" s="20"/>
      <c r="AH32" s="20"/>
      <c r="AI32" s="20"/>
      <c r="AJ32" s="20"/>
    </row>
    <row r="33" spans="1:36" x14ac:dyDescent="0.3">
      <c r="A33" s="36" t="s">
        <v>18</v>
      </c>
      <c r="B33" s="32"/>
      <c r="C33" s="32"/>
      <c r="D33" s="32"/>
      <c r="E33" s="32"/>
      <c r="F33" s="32"/>
      <c r="G33" s="32"/>
      <c r="H33" s="32"/>
      <c r="I33" s="32"/>
      <c r="J33" s="32"/>
      <c r="K33" s="32"/>
      <c r="L33" s="32"/>
      <c r="M33" s="32"/>
      <c r="N33" s="32"/>
      <c r="O33" s="33"/>
      <c r="P33" s="33"/>
      <c r="Q33" s="33"/>
      <c r="R33" s="33"/>
      <c r="S33" s="33"/>
      <c r="T33" s="33"/>
      <c r="U33" s="33"/>
      <c r="V33" s="33"/>
      <c r="W33" s="33"/>
      <c r="X33" s="33"/>
      <c r="Y33" s="33" t="str">
        <f t="shared" si="3"/>
        <v>kõrge</v>
      </c>
      <c r="Z33" s="33"/>
      <c r="AA33" s="33"/>
      <c r="AB33" s="33"/>
      <c r="AC33" s="33"/>
      <c r="AD33" s="33"/>
      <c r="AE33" s="33"/>
      <c r="AF33" s="33"/>
      <c r="AG33" s="33"/>
      <c r="AH33" s="33"/>
      <c r="AI33" s="33"/>
      <c r="AJ33" s="33"/>
    </row>
    <row r="34" spans="1:36" x14ac:dyDescent="0.3">
      <c r="A34" s="14" t="s">
        <v>19</v>
      </c>
      <c r="B34" s="35"/>
      <c r="C34" s="35"/>
      <c r="D34" s="32"/>
      <c r="E34" s="32"/>
      <c r="F34" s="32"/>
      <c r="G34" s="32"/>
      <c r="H34" s="32"/>
      <c r="I34" s="32"/>
      <c r="J34" s="32"/>
      <c r="K34" s="32"/>
      <c r="L34" s="32"/>
      <c r="M34" s="32"/>
      <c r="N34" s="32"/>
      <c r="O34" s="20"/>
      <c r="P34" s="20"/>
      <c r="Q34" s="20"/>
      <c r="R34" s="20"/>
      <c r="S34" s="20"/>
      <c r="T34" s="20"/>
      <c r="U34" s="20"/>
      <c r="V34" s="20"/>
      <c r="W34" s="20"/>
      <c r="X34" s="33"/>
      <c r="Y34" s="33" t="str">
        <f t="shared" si="3"/>
        <v>kõrge</v>
      </c>
      <c r="Z34" s="20"/>
      <c r="AA34" s="20"/>
      <c r="AB34" s="20"/>
      <c r="AC34" s="20"/>
      <c r="AD34" s="20"/>
      <c r="AE34" s="20"/>
      <c r="AF34" s="20"/>
      <c r="AG34" s="20"/>
      <c r="AH34" s="20"/>
      <c r="AI34" s="20"/>
      <c r="AJ34" s="20"/>
    </row>
    <row r="35" spans="1:36" x14ac:dyDescent="0.3">
      <c r="A35" s="14" t="s">
        <v>20</v>
      </c>
      <c r="B35" s="35"/>
      <c r="C35" s="35"/>
      <c r="D35" s="32"/>
      <c r="E35" s="32"/>
      <c r="F35" s="32"/>
      <c r="G35" s="32"/>
      <c r="H35" s="32"/>
      <c r="I35" s="32"/>
      <c r="J35" s="32"/>
      <c r="K35" s="32"/>
      <c r="L35" s="32"/>
      <c r="M35" s="32"/>
      <c r="N35" s="32"/>
      <c r="O35" s="20"/>
      <c r="P35" s="20"/>
      <c r="Q35" s="20"/>
      <c r="R35" s="20"/>
      <c r="S35" s="20"/>
      <c r="T35" s="20"/>
      <c r="U35" s="20"/>
      <c r="V35" s="20"/>
      <c r="W35" s="20"/>
      <c r="X35" s="33"/>
      <c r="Y35" s="33" t="str">
        <f t="shared" si="3"/>
        <v>kõrge</v>
      </c>
      <c r="Z35" s="20"/>
      <c r="AA35" s="20"/>
      <c r="AB35" s="20"/>
      <c r="AC35" s="20"/>
      <c r="AD35" s="20"/>
      <c r="AE35" s="20"/>
      <c r="AF35" s="20"/>
      <c r="AG35" s="20"/>
      <c r="AH35" s="20"/>
      <c r="AI35" s="20"/>
      <c r="AJ35" s="20"/>
    </row>
    <row r="36" spans="1:36" x14ac:dyDescent="0.3">
      <c r="A36" s="10" t="s">
        <v>21</v>
      </c>
      <c r="B36" s="17">
        <f>B32+B33+B34+B35</f>
        <v>0</v>
      </c>
      <c r="C36" s="17">
        <f>C32+C33+C34+C35</f>
        <v>0</v>
      </c>
      <c r="D36" s="15"/>
      <c r="E36" s="15"/>
      <c r="F36" s="15"/>
      <c r="G36" s="15"/>
      <c r="H36" s="15"/>
      <c r="I36" s="15"/>
      <c r="J36" s="15"/>
      <c r="K36" s="15"/>
      <c r="L36" s="15"/>
      <c r="M36" s="15"/>
      <c r="N36" s="15"/>
      <c r="O36" s="15"/>
      <c r="P36" s="15"/>
      <c r="Q36" s="15"/>
      <c r="R36" s="15"/>
      <c r="S36" s="15"/>
      <c r="T36" s="15"/>
      <c r="U36" s="15"/>
      <c r="V36" s="15"/>
      <c r="W36" s="15"/>
      <c r="X36" s="73"/>
      <c r="Y36" s="15"/>
      <c r="Z36" s="15"/>
      <c r="AA36" s="15"/>
      <c r="AB36" s="15"/>
      <c r="AC36" s="15"/>
      <c r="AD36" s="15"/>
      <c r="AE36" s="15"/>
      <c r="AF36" s="15"/>
      <c r="AG36" s="15"/>
      <c r="AH36" s="15"/>
      <c r="AI36" s="15"/>
      <c r="AJ36" s="15"/>
    </row>
    <row r="37" spans="1:36" s="4" customFormat="1" x14ac:dyDescent="0.3">
      <c r="A37" s="7"/>
      <c r="B37" s="35"/>
      <c r="C37" s="35"/>
      <c r="D37" s="8"/>
      <c r="E37" s="8"/>
      <c r="F37" s="8"/>
      <c r="G37" s="8"/>
      <c r="H37" s="8"/>
      <c r="I37" s="8"/>
      <c r="J37" s="8"/>
      <c r="K37" s="8"/>
      <c r="L37" s="8"/>
      <c r="M37" s="20"/>
      <c r="N37" s="8"/>
      <c r="O37" s="20"/>
      <c r="P37" s="20"/>
      <c r="Q37" s="20"/>
      <c r="R37" s="20"/>
      <c r="S37" s="20"/>
      <c r="T37" s="20"/>
      <c r="U37" s="20"/>
      <c r="V37" s="20"/>
      <c r="W37" s="20"/>
      <c r="X37" s="75"/>
      <c r="Y37" s="20"/>
      <c r="Z37" s="20"/>
      <c r="AA37" s="20"/>
      <c r="AB37" s="20"/>
      <c r="AC37" s="20"/>
      <c r="AD37" s="20"/>
      <c r="AE37" s="20"/>
      <c r="AF37" s="20"/>
      <c r="AG37" s="20"/>
      <c r="AH37" s="20"/>
      <c r="AI37" s="20"/>
      <c r="AJ37" s="20"/>
    </row>
    <row r="38" spans="1:36" x14ac:dyDescent="0.3">
      <c r="A38" s="10" t="s">
        <v>22</v>
      </c>
      <c r="B38" s="16"/>
      <c r="C38" s="17"/>
      <c r="D38" s="15"/>
      <c r="E38" s="15"/>
      <c r="F38" s="15"/>
      <c r="G38" s="15"/>
      <c r="H38" s="15"/>
      <c r="I38" s="15"/>
      <c r="J38" s="15"/>
      <c r="K38" s="15"/>
      <c r="L38" s="15"/>
      <c r="M38" s="15"/>
      <c r="N38" s="15"/>
      <c r="O38" s="15"/>
      <c r="P38" s="15"/>
      <c r="Q38" s="15"/>
      <c r="R38" s="15"/>
      <c r="S38" s="15"/>
      <c r="T38" s="15"/>
      <c r="U38" s="15"/>
      <c r="V38" s="15"/>
      <c r="W38" s="15"/>
      <c r="X38" s="73"/>
      <c r="Y38" s="15"/>
      <c r="Z38" s="15"/>
      <c r="AA38" s="15"/>
      <c r="AB38" s="15"/>
      <c r="AC38" s="15"/>
      <c r="AD38" s="15"/>
      <c r="AE38" s="15"/>
      <c r="AF38" s="15"/>
      <c r="AG38" s="15"/>
      <c r="AH38" s="15"/>
      <c r="AI38" s="15"/>
      <c r="AJ38" s="15"/>
    </row>
    <row r="39" spans="1:36" x14ac:dyDescent="0.3">
      <c r="A39" s="14" t="s">
        <v>17</v>
      </c>
      <c r="B39" s="35"/>
      <c r="C39" s="35"/>
      <c r="D39" s="32"/>
      <c r="E39" s="32"/>
      <c r="F39" s="32"/>
      <c r="G39" s="32"/>
      <c r="H39" s="32"/>
      <c r="I39" s="32"/>
      <c r="J39" s="32"/>
      <c r="K39" s="32"/>
      <c r="L39" s="32"/>
      <c r="M39" s="32"/>
      <c r="N39" s="32"/>
      <c r="O39" s="20"/>
      <c r="P39" s="20"/>
      <c r="Q39" s="20"/>
      <c r="R39" s="20"/>
      <c r="S39" s="20"/>
      <c r="T39" s="20"/>
      <c r="U39" s="20"/>
      <c r="V39" s="20"/>
      <c r="W39" s="20"/>
      <c r="X39" s="33"/>
      <c r="Y39" s="33" t="str">
        <f t="shared" ref="Y39:Y42" si="4">IF(X39="Jah","madal","kõrge")</f>
        <v>kõrge</v>
      </c>
      <c r="Z39" s="20"/>
      <c r="AA39" s="20"/>
      <c r="AB39" s="20"/>
      <c r="AC39" s="20"/>
      <c r="AD39" s="20"/>
      <c r="AE39" s="20"/>
      <c r="AF39" s="20"/>
      <c r="AG39" s="20"/>
      <c r="AH39" s="20"/>
      <c r="AI39" s="20"/>
      <c r="AJ39" s="20"/>
    </row>
    <row r="40" spans="1:36" x14ac:dyDescent="0.3">
      <c r="A40" s="14" t="s">
        <v>18</v>
      </c>
      <c r="B40" s="35"/>
      <c r="C40" s="35"/>
      <c r="D40" s="32"/>
      <c r="E40" s="32"/>
      <c r="F40" s="32"/>
      <c r="G40" s="32"/>
      <c r="H40" s="32"/>
      <c r="I40" s="32"/>
      <c r="J40" s="32"/>
      <c r="K40" s="32"/>
      <c r="L40" s="32"/>
      <c r="M40" s="32"/>
      <c r="N40" s="32"/>
      <c r="O40" s="20"/>
      <c r="P40" s="20"/>
      <c r="Q40" s="20"/>
      <c r="R40" s="20"/>
      <c r="S40" s="20"/>
      <c r="T40" s="20"/>
      <c r="U40" s="20"/>
      <c r="V40" s="20"/>
      <c r="W40" s="20"/>
      <c r="X40" s="33"/>
      <c r="Y40" s="33" t="str">
        <f t="shared" si="4"/>
        <v>kõrge</v>
      </c>
      <c r="Z40" s="20"/>
      <c r="AA40" s="20"/>
      <c r="AB40" s="20"/>
      <c r="AC40" s="20"/>
      <c r="AD40" s="20"/>
      <c r="AE40" s="20"/>
      <c r="AF40" s="20"/>
      <c r="AG40" s="20"/>
      <c r="AH40" s="20"/>
      <c r="AI40" s="20"/>
      <c r="AJ40" s="20"/>
    </row>
    <row r="41" spans="1:36" x14ac:dyDescent="0.3">
      <c r="A41" s="14" t="s">
        <v>19</v>
      </c>
      <c r="B41" s="35"/>
      <c r="C41" s="35"/>
      <c r="D41" s="32"/>
      <c r="E41" s="32"/>
      <c r="F41" s="32"/>
      <c r="G41" s="32"/>
      <c r="H41" s="32"/>
      <c r="I41" s="32"/>
      <c r="J41" s="32"/>
      <c r="K41" s="32"/>
      <c r="L41" s="32"/>
      <c r="M41" s="32"/>
      <c r="N41" s="32"/>
      <c r="O41" s="20"/>
      <c r="P41" s="20"/>
      <c r="Q41" s="20"/>
      <c r="R41" s="20"/>
      <c r="S41" s="20"/>
      <c r="T41" s="20"/>
      <c r="U41" s="20"/>
      <c r="V41" s="20"/>
      <c r="W41" s="20"/>
      <c r="X41" s="33"/>
      <c r="Y41" s="33" t="str">
        <f t="shared" si="4"/>
        <v>kõrge</v>
      </c>
      <c r="Z41" s="20"/>
      <c r="AA41" s="20"/>
      <c r="AB41" s="20"/>
      <c r="AC41" s="20"/>
      <c r="AD41" s="20"/>
      <c r="AE41" s="20"/>
      <c r="AF41" s="20"/>
      <c r="AG41" s="20"/>
      <c r="AH41" s="20"/>
      <c r="AI41" s="20"/>
      <c r="AJ41" s="20"/>
    </row>
    <row r="42" spans="1:36" x14ac:dyDescent="0.3">
      <c r="A42" s="14" t="s">
        <v>20</v>
      </c>
      <c r="B42" s="35"/>
      <c r="C42" s="35"/>
      <c r="D42" s="32"/>
      <c r="E42" s="32"/>
      <c r="F42" s="32"/>
      <c r="G42" s="32"/>
      <c r="H42" s="32"/>
      <c r="I42" s="32"/>
      <c r="J42" s="32"/>
      <c r="K42" s="32"/>
      <c r="L42" s="32"/>
      <c r="M42" s="32"/>
      <c r="N42" s="32"/>
      <c r="O42" s="20"/>
      <c r="P42" s="20"/>
      <c r="Q42" s="20"/>
      <c r="R42" s="20"/>
      <c r="S42" s="20"/>
      <c r="T42" s="20"/>
      <c r="U42" s="20"/>
      <c r="V42" s="20"/>
      <c r="W42" s="20"/>
      <c r="X42" s="33"/>
      <c r="Y42" s="33" t="str">
        <f t="shared" si="4"/>
        <v>kõrge</v>
      </c>
      <c r="Z42" s="20"/>
      <c r="AA42" s="20"/>
      <c r="AB42" s="20"/>
      <c r="AC42" s="20"/>
      <c r="AD42" s="20"/>
      <c r="AE42" s="20"/>
      <c r="AF42" s="20"/>
      <c r="AG42" s="20"/>
      <c r="AH42" s="20"/>
      <c r="AI42" s="20"/>
      <c r="AJ42" s="20"/>
    </row>
    <row r="43" spans="1:36" x14ac:dyDescent="0.3">
      <c r="A43" s="10" t="s">
        <v>23</v>
      </c>
      <c r="B43" s="17">
        <f t="shared" ref="B43:C43" si="5">B39+B40+B41+B42</f>
        <v>0</v>
      </c>
      <c r="C43" s="17">
        <f t="shared" si="5"/>
        <v>0</v>
      </c>
      <c r="D43" s="15"/>
      <c r="E43" s="15"/>
      <c r="F43" s="15"/>
      <c r="G43" s="15"/>
      <c r="H43" s="15"/>
      <c r="I43" s="15"/>
      <c r="J43" s="15"/>
      <c r="K43" s="15"/>
      <c r="L43" s="15"/>
      <c r="M43" s="15"/>
      <c r="N43" s="15"/>
      <c r="O43" s="15"/>
      <c r="P43" s="15"/>
      <c r="Q43" s="15"/>
      <c r="R43" s="15"/>
      <c r="S43" s="15"/>
      <c r="T43" s="15"/>
      <c r="U43" s="15"/>
      <c r="V43" s="15"/>
      <c r="W43" s="15"/>
      <c r="X43" s="73"/>
      <c r="Y43" s="15"/>
      <c r="Z43" s="15"/>
      <c r="AA43" s="15"/>
      <c r="AB43" s="15"/>
      <c r="AC43" s="15"/>
      <c r="AD43" s="15"/>
      <c r="AE43" s="15"/>
      <c r="AF43" s="15"/>
      <c r="AG43" s="15"/>
      <c r="AH43" s="15"/>
      <c r="AI43" s="15"/>
      <c r="AJ43" s="15"/>
    </row>
    <row r="44" spans="1:36" x14ac:dyDescent="0.3">
      <c r="A44" s="3"/>
      <c r="B44" s="35"/>
      <c r="C44" s="35"/>
      <c r="D44" s="8"/>
      <c r="E44" s="8"/>
      <c r="F44" s="8"/>
      <c r="G44" s="8"/>
      <c r="H44" s="8"/>
      <c r="I44" s="8"/>
      <c r="J44" s="8"/>
      <c r="K44" s="8"/>
      <c r="L44" s="8"/>
      <c r="M44" s="20"/>
      <c r="N44" s="8"/>
      <c r="O44" s="20"/>
      <c r="P44" s="20"/>
      <c r="Q44" s="20"/>
      <c r="R44" s="20"/>
      <c r="S44" s="20"/>
      <c r="T44" s="20"/>
      <c r="U44" s="20"/>
      <c r="V44" s="20"/>
      <c r="W44" s="20"/>
      <c r="X44" s="75"/>
      <c r="Y44" s="20"/>
      <c r="Z44" s="20"/>
      <c r="AA44" s="20"/>
      <c r="AB44" s="20"/>
      <c r="AC44" s="20"/>
      <c r="AD44" s="20"/>
      <c r="AE44" s="20"/>
      <c r="AF44" s="20"/>
      <c r="AG44" s="20"/>
      <c r="AH44" s="20"/>
      <c r="AI44" s="20"/>
      <c r="AJ44" s="20"/>
    </row>
    <row r="45" spans="1:36" x14ac:dyDescent="0.3">
      <c r="A45" s="10" t="s">
        <v>24</v>
      </c>
      <c r="B45" s="16"/>
      <c r="C45" s="17"/>
      <c r="D45" s="15"/>
      <c r="E45" s="15"/>
      <c r="F45" s="15"/>
      <c r="G45" s="15"/>
      <c r="H45" s="15"/>
      <c r="I45" s="15"/>
      <c r="J45" s="15"/>
      <c r="K45" s="15"/>
      <c r="L45" s="15"/>
      <c r="M45" s="15"/>
      <c r="N45" s="15"/>
      <c r="O45" s="15"/>
      <c r="P45" s="15"/>
      <c r="Q45" s="15"/>
      <c r="R45" s="15"/>
      <c r="S45" s="15"/>
      <c r="T45" s="15"/>
      <c r="U45" s="15"/>
      <c r="V45" s="15"/>
      <c r="W45" s="15"/>
      <c r="X45" s="73"/>
      <c r="Y45" s="15"/>
      <c r="Z45" s="15"/>
      <c r="AA45" s="15"/>
      <c r="AB45" s="15"/>
      <c r="AC45" s="15"/>
      <c r="AD45" s="15"/>
      <c r="AE45" s="15"/>
      <c r="AF45" s="15"/>
      <c r="AG45" s="15"/>
      <c r="AH45" s="15"/>
      <c r="AI45" s="15"/>
      <c r="AJ45" s="15"/>
    </row>
    <row r="46" spans="1:36" x14ac:dyDescent="0.3">
      <c r="A46" s="14" t="s">
        <v>25</v>
      </c>
      <c r="B46" s="35"/>
      <c r="C46" s="35"/>
      <c r="D46" s="32"/>
      <c r="E46" s="32"/>
      <c r="F46" s="32"/>
      <c r="G46" s="32"/>
      <c r="H46" s="32"/>
      <c r="I46" s="32"/>
      <c r="J46" s="32"/>
      <c r="K46" s="32"/>
      <c r="L46" s="32"/>
      <c r="M46" s="32"/>
      <c r="N46" s="32"/>
      <c r="O46" s="20"/>
      <c r="P46" s="20"/>
      <c r="Q46" s="20"/>
      <c r="R46" s="20"/>
      <c r="S46" s="20"/>
      <c r="T46" s="20"/>
      <c r="U46" s="20"/>
      <c r="V46" s="20"/>
      <c r="W46" s="20"/>
      <c r="X46" s="33"/>
      <c r="Y46" s="33" t="str">
        <f t="shared" ref="Y46:Y52" si="6">IF(X46="Jah","madal","kõrge")</f>
        <v>kõrge</v>
      </c>
      <c r="Z46" s="20"/>
      <c r="AA46" s="20"/>
      <c r="AB46" s="20"/>
      <c r="AC46" s="20"/>
      <c r="AD46" s="20"/>
      <c r="AE46" s="20"/>
      <c r="AF46" s="20"/>
      <c r="AG46" s="20"/>
      <c r="AH46" s="20"/>
      <c r="AI46" s="20"/>
      <c r="AJ46" s="20"/>
    </row>
    <row r="47" spans="1:36" x14ac:dyDescent="0.3">
      <c r="A47" s="14" t="s">
        <v>26</v>
      </c>
      <c r="B47" s="35"/>
      <c r="C47" s="35"/>
      <c r="D47" s="32"/>
      <c r="E47" s="32"/>
      <c r="F47" s="32"/>
      <c r="G47" s="32"/>
      <c r="H47" s="32"/>
      <c r="I47" s="32"/>
      <c r="J47" s="32"/>
      <c r="K47" s="32"/>
      <c r="L47" s="32"/>
      <c r="M47" s="32"/>
      <c r="N47" s="32"/>
      <c r="O47" s="20"/>
      <c r="P47" s="20"/>
      <c r="Q47" s="20"/>
      <c r="R47" s="20"/>
      <c r="S47" s="20"/>
      <c r="T47" s="20"/>
      <c r="U47" s="20"/>
      <c r="V47" s="20"/>
      <c r="W47" s="20"/>
      <c r="X47" s="33"/>
      <c r="Y47" s="33" t="str">
        <f t="shared" si="6"/>
        <v>kõrge</v>
      </c>
      <c r="Z47" s="20"/>
      <c r="AA47" s="20"/>
      <c r="AB47" s="20"/>
      <c r="AC47" s="20"/>
      <c r="AD47" s="20"/>
      <c r="AE47" s="20"/>
      <c r="AF47" s="20"/>
      <c r="AG47" s="20"/>
      <c r="AH47" s="20"/>
      <c r="AI47" s="20"/>
      <c r="AJ47" s="20"/>
    </row>
    <row r="48" spans="1:36" x14ac:dyDescent="0.3">
      <c r="A48" s="14" t="s">
        <v>27</v>
      </c>
      <c r="B48" s="35"/>
      <c r="C48" s="35"/>
      <c r="D48" s="32"/>
      <c r="E48" s="32"/>
      <c r="F48" s="32"/>
      <c r="G48" s="32"/>
      <c r="H48" s="32"/>
      <c r="I48" s="32"/>
      <c r="J48" s="32"/>
      <c r="K48" s="32"/>
      <c r="L48" s="32"/>
      <c r="M48" s="32"/>
      <c r="N48" s="32"/>
      <c r="O48" s="20"/>
      <c r="P48" s="20"/>
      <c r="Q48" s="20"/>
      <c r="R48" s="20"/>
      <c r="S48" s="20"/>
      <c r="T48" s="20"/>
      <c r="U48" s="20"/>
      <c r="V48" s="20"/>
      <c r="W48" s="20"/>
      <c r="X48" s="33"/>
      <c r="Y48" s="33" t="str">
        <f t="shared" si="6"/>
        <v>kõrge</v>
      </c>
      <c r="Z48" s="20"/>
      <c r="AA48" s="20"/>
      <c r="AB48" s="20"/>
      <c r="AC48" s="20"/>
      <c r="AD48" s="20"/>
      <c r="AE48" s="20"/>
      <c r="AF48" s="20"/>
      <c r="AG48" s="20"/>
      <c r="AH48" s="20"/>
      <c r="AI48" s="20"/>
      <c r="AJ48" s="20"/>
    </row>
    <row r="49" spans="1:36" ht="24" hidden="1" customHeight="1" x14ac:dyDescent="0.3">
      <c r="A49" s="14" t="s">
        <v>28</v>
      </c>
      <c r="B49" s="35"/>
      <c r="C49" s="35"/>
      <c r="D49" s="32"/>
      <c r="E49" s="32"/>
      <c r="F49" s="32"/>
      <c r="G49" s="32"/>
      <c r="H49" s="32"/>
      <c r="I49" s="32"/>
      <c r="J49" s="32"/>
      <c r="K49" s="32"/>
      <c r="L49" s="32"/>
      <c r="M49" s="32"/>
      <c r="N49" s="32"/>
      <c r="O49" s="20"/>
      <c r="P49" s="20"/>
      <c r="Q49" s="20"/>
      <c r="R49" s="20"/>
      <c r="S49" s="20"/>
      <c r="T49" s="20"/>
      <c r="U49" s="20"/>
      <c r="V49" s="20"/>
      <c r="W49" s="20"/>
      <c r="X49" s="33"/>
      <c r="Y49" s="33" t="str">
        <f t="shared" si="6"/>
        <v>kõrge</v>
      </c>
      <c r="Z49" s="20"/>
      <c r="AA49" s="20"/>
      <c r="AB49" s="20"/>
      <c r="AC49" s="20"/>
      <c r="AD49" s="20"/>
      <c r="AE49" s="20"/>
      <c r="AF49" s="20"/>
      <c r="AG49" s="20"/>
      <c r="AH49" s="20"/>
      <c r="AI49" s="20"/>
      <c r="AJ49" s="20"/>
    </row>
    <row r="50" spans="1:36" x14ac:dyDescent="0.3">
      <c r="A50" s="14" t="s">
        <v>29</v>
      </c>
      <c r="B50" s="35"/>
      <c r="C50" s="35"/>
      <c r="D50" s="32"/>
      <c r="E50" s="32"/>
      <c r="F50" s="32"/>
      <c r="G50" s="32"/>
      <c r="H50" s="32"/>
      <c r="I50" s="32"/>
      <c r="J50" s="32"/>
      <c r="K50" s="32"/>
      <c r="L50" s="32"/>
      <c r="M50" s="32"/>
      <c r="N50" s="32"/>
      <c r="O50" s="20"/>
      <c r="P50" s="20"/>
      <c r="Q50" s="20"/>
      <c r="R50" s="20"/>
      <c r="S50" s="20"/>
      <c r="T50" s="20"/>
      <c r="U50" s="20"/>
      <c r="V50" s="20"/>
      <c r="W50" s="20"/>
      <c r="X50" s="33"/>
      <c r="Y50" s="33" t="str">
        <f t="shared" si="6"/>
        <v>kõrge</v>
      </c>
      <c r="Z50" s="20"/>
      <c r="AA50" s="20"/>
      <c r="AB50" s="20"/>
      <c r="AC50" s="20"/>
      <c r="AD50" s="20"/>
      <c r="AE50" s="20"/>
      <c r="AF50" s="20"/>
      <c r="AG50" s="20"/>
      <c r="AH50" s="20"/>
      <c r="AI50" s="20"/>
      <c r="AJ50" s="20"/>
    </row>
    <row r="51" spans="1:36" x14ac:dyDescent="0.3">
      <c r="A51" s="14" t="s">
        <v>30</v>
      </c>
      <c r="B51" s="35"/>
      <c r="C51" s="35"/>
      <c r="D51" s="32"/>
      <c r="E51" s="32"/>
      <c r="F51" s="32"/>
      <c r="G51" s="32"/>
      <c r="H51" s="32"/>
      <c r="I51" s="32"/>
      <c r="J51" s="32"/>
      <c r="K51" s="32"/>
      <c r="L51" s="32"/>
      <c r="M51" s="32"/>
      <c r="N51" s="32"/>
      <c r="O51" s="20"/>
      <c r="P51" s="20"/>
      <c r="Q51" s="20"/>
      <c r="R51" s="20"/>
      <c r="S51" s="20"/>
      <c r="T51" s="20"/>
      <c r="U51" s="20"/>
      <c r="V51" s="20"/>
      <c r="W51" s="20"/>
      <c r="X51" s="33"/>
      <c r="Y51" s="33" t="str">
        <f t="shared" si="6"/>
        <v>kõrge</v>
      </c>
      <c r="Z51" s="20"/>
      <c r="AA51" s="20"/>
      <c r="AB51" s="20"/>
      <c r="AC51" s="20"/>
      <c r="AD51" s="20"/>
      <c r="AE51" s="20"/>
      <c r="AF51" s="20"/>
      <c r="AG51" s="20"/>
      <c r="AH51" s="20"/>
      <c r="AI51" s="20"/>
      <c r="AJ51" s="20"/>
    </row>
    <row r="52" spans="1:36" ht="24" x14ac:dyDescent="0.3">
      <c r="A52" s="14" t="s">
        <v>31</v>
      </c>
      <c r="B52" s="35"/>
      <c r="C52" s="35"/>
      <c r="D52" s="32"/>
      <c r="E52" s="32"/>
      <c r="F52" s="32"/>
      <c r="G52" s="32"/>
      <c r="H52" s="32"/>
      <c r="I52" s="32"/>
      <c r="J52" s="32"/>
      <c r="K52" s="32"/>
      <c r="L52" s="32"/>
      <c r="M52" s="32"/>
      <c r="N52" s="32"/>
      <c r="O52" s="20"/>
      <c r="P52" s="20"/>
      <c r="Q52" s="20"/>
      <c r="R52" s="20"/>
      <c r="S52" s="20"/>
      <c r="T52" s="20"/>
      <c r="U52" s="20"/>
      <c r="V52" s="20"/>
      <c r="W52" s="20"/>
      <c r="X52" s="33"/>
      <c r="Y52" s="33" t="str">
        <f t="shared" si="6"/>
        <v>kõrge</v>
      </c>
      <c r="Z52" s="20"/>
      <c r="AA52" s="20"/>
      <c r="AB52" s="20"/>
      <c r="AC52" s="20"/>
      <c r="AD52" s="20"/>
      <c r="AE52" s="20"/>
      <c r="AF52" s="20"/>
      <c r="AG52" s="20"/>
      <c r="AH52" s="20"/>
      <c r="AI52" s="20"/>
      <c r="AJ52" s="20"/>
    </row>
    <row r="53" spans="1:36" ht="24" x14ac:dyDescent="0.3">
      <c r="A53" s="10" t="s">
        <v>38</v>
      </c>
      <c r="B53" s="17">
        <f>SUM(B46:B52)</f>
        <v>0</v>
      </c>
      <c r="C53" s="17">
        <f>SUM(C46:C52)</f>
        <v>0</v>
      </c>
      <c r="D53" s="8"/>
      <c r="E53" s="8"/>
      <c r="F53" s="8"/>
      <c r="G53" s="8"/>
      <c r="H53" s="8"/>
      <c r="I53" s="8"/>
      <c r="J53" s="8"/>
      <c r="K53" s="8"/>
      <c r="L53" s="8"/>
      <c r="M53" s="20"/>
      <c r="N53" s="8"/>
      <c r="O53" s="20"/>
      <c r="P53" s="20"/>
      <c r="Q53" s="20"/>
      <c r="R53" s="20"/>
      <c r="S53" s="20"/>
      <c r="T53" s="20"/>
      <c r="U53" s="20"/>
      <c r="V53" s="20"/>
      <c r="W53" s="20"/>
      <c r="X53" s="33"/>
      <c r="Y53" s="20"/>
      <c r="Z53" s="20"/>
      <c r="AA53" s="20"/>
      <c r="AB53" s="20"/>
      <c r="AC53" s="20"/>
      <c r="AD53" s="20"/>
      <c r="AE53" s="20"/>
      <c r="AF53" s="20"/>
      <c r="AG53" s="20"/>
      <c r="AH53" s="20"/>
      <c r="AI53" s="20"/>
      <c r="AJ53" s="20"/>
    </row>
    <row r="54" spans="1:36" x14ac:dyDescent="0.3">
      <c r="A54" s="10" t="s">
        <v>42</v>
      </c>
      <c r="B54" s="17">
        <f>B28-B36-B43-B53</f>
        <v>0</v>
      </c>
      <c r="C54" s="17">
        <f>C28-C36-C43-C53</f>
        <v>0</v>
      </c>
      <c r="D54" s="8"/>
      <c r="E54" s="8"/>
      <c r="F54" s="8"/>
      <c r="G54" s="8"/>
      <c r="H54" s="8"/>
      <c r="I54" s="8"/>
      <c r="J54" s="8"/>
      <c r="K54" s="8"/>
      <c r="L54" s="8"/>
      <c r="M54" s="20"/>
      <c r="N54" s="8"/>
      <c r="O54" s="20"/>
      <c r="P54" s="20"/>
      <c r="Q54" s="20"/>
      <c r="R54" s="20"/>
      <c r="S54" s="20"/>
      <c r="T54" s="20"/>
      <c r="U54" s="20"/>
      <c r="V54" s="20"/>
      <c r="W54" s="20"/>
      <c r="X54" s="33"/>
      <c r="Y54" s="20"/>
      <c r="Z54" s="20"/>
      <c r="AA54" s="20"/>
      <c r="AB54" s="20"/>
      <c r="AC54" s="20"/>
      <c r="AD54" s="20"/>
      <c r="AE54" s="20"/>
      <c r="AF54" s="20"/>
      <c r="AG54" s="20"/>
      <c r="AH54" s="20"/>
      <c r="AI54" s="20"/>
      <c r="AJ54" s="20"/>
    </row>
    <row r="55" spans="1:36" x14ac:dyDescent="0.3">
      <c r="A55" s="29" t="s">
        <v>109</v>
      </c>
      <c r="B55" s="76">
        <f>B54-B73</f>
        <v>0</v>
      </c>
      <c r="C55" s="76">
        <f>C54-C73</f>
        <v>0</v>
      </c>
      <c r="D55" s="30"/>
      <c r="E55" s="30"/>
      <c r="F55" s="30"/>
      <c r="G55" s="30"/>
      <c r="H55" s="30"/>
      <c r="I55" s="30"/>
      <c r="J55" s="30"/>
      <c r="K55" s="30"/>
      <c r="L55" s="30"/>
      <c r="M55" s="29"/>
      <c r="N55" s="30"/>
      <c r="O55" s="29"/>
      <c r="P55" s="29"/>
      <c r="Q55" s="29"/>
      <c r="R55" s="29"/>
      <c r="S55" s="29"/>
      <c r="T55" s="29"/>
      <c r="U55" s="29"/>
      <c r="V55" s="29"/>
      <c r="W55" s="29"/>
      <c r="X55" s="76"/>
      <c r="Y55" s="29"/>
      <c r="Z55" s="29"/>
      <c r="AA55" s="29"/>
      <c r="AB55" s="29"/>
      <c r="AC55" s="29"/>
      <c r="AD55" s="29"/>
      <c r="AE55" s="29"/>
      <c r="AF55" s="29"/>
      <c r="AG55" s="29"/>
      <c r="AH55" s="29"/>
      <c r="AI55" s="29"/>
      <c r="AJ55" s="29"/>
    </row>
    <row r="56" spans="1:36" x14ac:dyDescent="0.3">
      <c r="A56" s="29"/>
      <c r="B56" s="30"/>
      <c r="C56" s="30"/>
      <c r="D56" s="30"/>
      <c r="E56" s="30"/>
      <c r="F56" s="30"/>
      <c r="G56" s="30"/>
      <c r="H56" s="30"/>
      <c r="I56" s="30"/>
      <c r="J56" s="30"/>
      <c r="K56" s="30"/>
      <c r="L56" s="30"/>
      <c r="M56" s="29"/>
      <c r="N56" s="30"/>
      <c r="O56" s="29"/>
      <c r="P56" s="29"/>
      <c r="Q56" s="29"/>
      <c r="R56" s="29"/>
      <c r="S56" s="29"/>
      <c r="T56" s="29"/>
      <c r="U56" s="29"/>
      <c r="V56" s="29"/>
      <c r="W56" s="29"/>
      <c r="X56" s="76"/>
      <c r="Y56" s="29"/>
      <c r="Z56" s="29"/>
      <c r="AA56" s="29"/>
      <c r="AB56" s="29"/>
      <c r="AC56" s="29"/>
      <c r="AD56" s="29"/>
      <c r="AE56" s="29"/>
      <c r="AF56" s="29"/>
      <c r="AG56" s="29"/>
      <c r="AH56" s="29"/>
      <c r="AI56" s="29"/>
      <c r="AJ56" s="29"/>
    </row>
    <row r="59" spans="1:36" x14ac:dyDescent="0.3">
      <c r="A59" s="10" t="s">
        <v>126</v>
      </c>
      <c r="B59" s="16"/>
      <c r="C59" s="17"/>
      <c r="D59" s="15"/>
      <c r="E59" s="15"/>
      <c r="F59" s="15"/>
      <c r="G59" s="15"/>
      <c r="H59" s="15"/>
      <c r="I59" s="15"/>
      <c r="J59" s="15"/>
      <c r="K59" s="15"/>
      <c r="L59" s="15"/>
      <c r="M59" s="15"/>
      <c r="N59" s="15"/>
      <c r="O59" s="15"/>
      <c r="P59" s="15"/>
      <c r="Q59" s="15"/>
      <c r="R59" s="15"/>
      <c r="S59" s="15"/>
      <c r="T59" s="15"/>
      <c r="U59" s="15"/>
      <c r="V59" s="15"/>
      <c r="W59" s="15"/>
      <c r="X59" s="73"/>
      <c r="Y59" s="15"/>
      <c r="Z59" s="15"/>
      <c r="AA59" s="15"/>
      <c r="AB59" s="15"/>
      <c r="AC59" s="15"/>
      <c r="AD59" s="15"/>
      <c r="AE59" s="15"/>
      <c r="AF59" s="15"/>
      <c r="AG59" s="15"/>
      <c r="AH59" s="15"/>
      <c r="AI59" s="15"/>
      <c r="AJ59" s="15"/>
    </row>
    <row r="60" spans="1:36" x14ac:dyDescent="0.3">
      <c r="A60" s="37" t="s">
        <v>55</v>
      </c>
      <c r="B60" s="35"/>
      <c r="C60" s="127"/>
      <c r="D60" s="128"/>
      <c r="E60" s="128"/>
      <c r="F60" s="128"/>
      <c r="G60" s="128"/>
      <c r="H60" s="128"/>
      <c r="I60" s="128"/>
      <c r="J60" s="128"/>
      <c r="K60" s="128"/>
      <c r="L60" s="128"/>
      <c r="M60" s="128"/>
      <c r="N60" s="128"/>
      <c r="O60" s="128"/>
      <c r="P60" s="128"/>
      <c r="Q60" s="128"/>
      <c r="R60" s="128"/>
      <c r="S60" s="128"/>
      <c r="T60" s="128"/>
      <c r="U60" s="128"/>
      <c r="V60" s="128"/>
      <c r="W60" s="128"/>
      <c r="X60" s="47"/>
      <c r="Y60" s="33" t="str">
        <f t="shared" ref="Y60:Y72" si="7">IF(X60="Jah","madal","kõrge")</f>
        <v>kõrge</v>
      </c>
      <c r="Z60" s="128"/>
      <c r="AA60" s="128"/>
      <c r="AB60" s="128"/>
      <c r="AC60" s="128"/>
      <c r="AD60" s="128"/>
      <c r="AE60" s="128"/>
      <c r="AF60" s="128"/>
      <c r="AG60" s="128"/>
      <c r="AH60" s="128"/>
      <c r="AI60" s="128"/>
      <c r="AJ60" s="128"/>
    </row>
    <row r="61" spans="1:36" ht="24" x14ac:dyDescent="0.3">
      <c r="A61" s="14" t="s">
        <v>127</v>
      </c>
      <c r="B61" s="6"/>
      <c r="C61" s="6"/>
      <c r="D61" s="32"/>
      <c r="E61" s="32"/>
      <c r="F61" s="32"/>
      <c r="G61" s="32"/>
      <c r="H61" s="32"/>
      <c r="I61" s="32"/>
      <c r="J61" s="32"/>
      <c r="K61" s="32"/>
      <c r="L61" s="32"/>
      <c r="M61" s="32"/>
      <c r="N61" s="32"/>
      <c r="O61" s="9"/>
      <c r="P61" s="9"/>
      <c r="Q61" s="9"/>
      <c r="R61" s="9"/>
      <c r="S61" s="9"/>
      <c r="T61" s="9"/>
      <c r="U61" s="9"/>
      <c r="V61" s="9"/>
      <c r="W61" s="9"/>
      <c r="X61" s="33"/>
      <c r="Y61" s="33" t="str">
        <f t="shared" si="7"/>
        <v>kõrge</v>
      </c>
      <c r="Z61" s="9"/>
      <c r="AA61" s="9"/>
      <c r="AB61" s="9"/>
      <c r="AC61" s="9"/>
      <c r="AD61" s="9"/>
      <c r="AE61" s="9"/>
      <c r="AF61" s="9"/>
      <c r="AG61" s="9"/>
      <c r="AH61" s="9"/>
      <c r="AI61" s="9"/>
      <c r="AJ61" s="9"/>
    </row>
    <row r="62" spans="1:36" x14ac:dyDescent="0.3">
      <c r="A62" s="14" t="s">
        <v>128</v>
      </c>
      <c r="B62" s="6"/>
      <c r="C62" s="6"/>
      <c r="D62" s="32"/>
      <c r="E62" s="32"/>
      <c r="F62" s="32"/>
      <c r="G62" s="32"/>
      <c r="H62" s="32"/>
      <c r="I62" s="32"/>
      <c r="J62" s="32"/>
      <c r="K62" s="32"/>
      <c r="L62" s="32"/>
      <c r="M62" s="32"/>
      <c r="N62" s="32"/>
      <c r="O62" s="9"/>
      <c r="P62" s="9"/>
      <c r="Q62" s="9"/>
      <c r="R62" s="9"/>
      <c r="S62" s="9"/>
      <c r="T62" s="9"/>
      <c r="U62" s="9"/>
      <c r="V62" s="9"/>
      <c r="W62" s="9"/>
      <c r="X62" s="33"/>
      <c r="Y62" s="33" t="str">
        <f t="shared" si="7"/>
        <v>kõrge</v>
      </c>
      <c r="Z62" s="9"/>
      <c r="AA62" s="9"/>
      <c r="AB62" s="9"/>
      <c r="AC62" s="9"/>
      <c r="AD62" s="9"/>
      <c r="AE62" s="9"/>
      <c r="AF62" s="9"/>
      <c r="AG62" s="9"/>
      <c r="AH62" s="9"/>
      <c r="AI62" s="9"/>
      <c r="AJ62" s="9"/>
    </row>
    <row r="63" spans="1:36" x14ac:dyDescent="0.3">
      <c r="A63" s="14" t="s">
        <v>129</v>
      </c>
      <c r="B63" s="6"/>
      <c r="C63" s="6"/>
      <c r="D63" s="32"/>
      <c r="E63" s="32"/>
      <c r="F63" s="32"/>
      <c r="G63" s="32"/>
      <c r="H63" s="32"/>
      <c r="I63" s="32"/>
      <c r="J63" s="32"/>
      <c r="K63" s="32"/>
      <c r="L63" s="32"/>
      <c r="M63" s="32"/>
      <c r="N63" s="32"/>
      <c r="O63" s="9"/>
      <c r="P63" s="9"/>
      <c r="Q63" s="9"/>
      <c r="R63" s="9"/>
      <c r="S63" s="9"/>
      <c r="T63" s="9"/>
      <c r="U63" s="9"/>
      <c r="V63" s="9"/>
      <c r="W63" s="9"/>
      <c r="X63" s="33"/>
      <c r="Y63" s="33" t="str">
        <f t="shared" si="7"/>
        <v>kõrge</v>
      </c>
      <c r="Z63" s="9"/>
      <c r="AA63" s="9"/>
      <c r="AB63" s="9"/>
      <c r="AC63" s="9"/>
      <c r="AD63" s="9"/>
      <c r="AE63" s="9"/>
      <c r="AF63" s="9"/>
      <c r="AG63" s="9"/>
      <c r="AH63" s="9"/>
      <c r="AI63" s="9"/>
      <c r="AJ63" s="9"/>
    </row>
    <row r="64" spans="1:36" x14ac:dyDescent="0.3">
      <c r="A64" s="14" t="s">
        <v>56</v>
      </c>
      <c r="B64" s="6"/>
      <c r="C64" s="6"/>
      <c r="D64" s="32"/>
      <c r="E64" s="32"/>
      <c r="F64" s="32"/>
      <c r="G64" s="32"/>
      <c r="H64" s="32"/>
      <c r="I64" s="32"/>
      <c r="J64" s="32"/>
      <c r="K64" s="32"/>
      <c r="L64" s="32"/>
      <c r="M64" s="32"/>
      <c r="N64" s="32"/>
      <c r="O64" s="9"/>
      <c r="P64" s="9"/>
      <c r="Q64" s="9"/>
      <c r="R64" s="9"/>
      <c r="S64" s="9"/>
      <c r="T64" s="9"/>
      <c r="U64" s="9"/>
      <c r="V64" s="9"/>
      <c r="W64" s="9"/>
      <c r="X64" s="33"/>
      <c r="Y64" s="33" t="str">
        <f t="shared" si="7"/>
        <v>kõrge</v>
      </c>
      <c r="Z64" s="9"/>
      <c r="AA64" s="9"/>
      <c r="AB64" s="9"/>
      <c r="AC64" s="9"/>
      <c r="AD64" s="9"/>
      <c r="AE64" s="9"/>
      <c r="AF64" s="9"/>
      <c r="AG64" s="9"/>
      <c r="AH64" s="9"/>
      <c r="AI64" s="9"/>
      <c r="AJ64" s="9"/>
    </row>
    <row r="65" spans="1:36" x14ac:dyDescent="0.3">
      <c r="A65" s="14" t="s">
        <v>63</v>
      </c>
      <c r="B65" s="8"/>
      <c r="C65" s="8"/>
      <c r="D65" s="8"/>
      <c r="E65" s="8"/>
      <c r="F65" s="8"/>
      <c r="G65" s="8"/>
      <c r="H65" s="8"/>
      <c r="I65" s="8"/>
      <c r="J65" s="8"/>
      <c r="K65" s="8"/>
      <c r="L65" s="8"/>
      <c r="M65" s="20"/>
      <c r="N65" s="8"/>
      <c r="O65" s="20"/>
      <c r="P65" s="20"/>
      <c r="Q65" s="20"/>
      <c r="R65" s="20"/>
      <c r="S65" s="20"/>
      <c r="T65" s="20"/>
      <c r="U65" s="20"/>
      <c r="V65" s="20"/>
      <c r="W65" s="20"/>
      <c r="X65" s="33"/>
      <c r="Y65" s="33" t="str">
        <f t="shared" si="7"/>
        <v>kõrge</v>
      </c>
      <c r="Z65" s="20"/>
      <c r="AA65" s="20"/>
      <c r="AB65" s="20"/>
      <c r="AC65" s="20"/>
      <c r="AD65" s="20"/>
      <c r="AE65" s="20"/>
      <c r="AF65" s="20"/>
      <c r="AG65" s="20"/>
      <c r="AH65" s="20"/>
      <c r="AI65" s="20"/>
      <c r="AJ65" s="20"/>
    </row>
    <row r="66" spans="1:36" x14ac:dyDescent="0.3">
      <c r="A66" s="103"/>
      <c r="B66" s="6"/>
      <c r="C66" s="6"/>
      <c r="D66" s="32"/>
      <c r="E66" s="32"/>
      <c r="F66" s="32"/>
      <c r="G66" s="32"/>
      <c r="H66" s="32"/>
      <c r="I66" s="32"/>
      <c r="J66" s="32"/>
      <c r="K66" s="32"/>
      <c r="L66" s="32"/>
      <c r="M66" s="32"/>
      <c r="N66" s="32"/>
      <c r="O66" s="9"/>
      <c r="P66" s="9"/>
      <c r="Q66" s="9"/>
      <c r="R66" s="9"/>
      <c r="S66" s="9"/>
      <c r="T66" s="9"/>
      <c r="U66" s="9"/>
      <c r="V66" s="9"/>
      <c r="W66" s="9"/>
      <c r="X66" s="33"/>
      <c r="Y66" s="33" t="str">
        <f t="shared" si="7"/>
        <v>kõrge</v>
      </c>
      <c r="Z66" s="9"/>
      <c r="AA66" s="9"/>
      <c r="AB66" s="9"/>
      <c r="AC66" s="9"/>
      <c r="AD66" s="9"/>
      <c r="AE66" s="9"/>
      <c r="AF66" s="9"/>
      <c r="AG66" s="9"/>
      <c r="AH66" s="9"/>
      <c r="AI66" s="9"/>
      <c r="AJ66" s="9"/>
    </row>
    <row r="67" spans="1:36" x14ac:dyDescent="0.3">
      <c r="A67" s="14" t="s">
        <v>64</v>
      </c>
      <c r="B67" s="6"/>
      <c r="C67" s="6"/>
      <c r="D67" s="32"/>
      <c r="E67" s="32"/>
      <c r="F67" s="32"/>
      <c r="G67" s="32"/>
      <c r="H67" s="32"/>
      <c r="I67" s="32"/>
      <c r="J67" s="32"/>
      <c r="K67" s="32"/>
      <c r="L67" s="32"/>
      <c r="M67" s="32"/>
      <c r="N67" s="32"/>
      <c r="O67" s="9"/>
      <c r="P67" s="9"/>
      <c r="Q67" s="9"/>
      <c r="R67" s="9"/>
      <c r="S67" s="9"/>
      <c r="T67" s="9"/>
      <c r="U67" s="9"/>
      <c r="V67" s="9"/>
      <c r="W67" s="9"/>
      <c r="X67" s="33"/>
      <c r="Y67" s="33" t="str">
        <f t="shared" si="7"/>
        <v>kõrge</v>
      </c>
      <c r="Z67" s="9"/>
      <c r="AA67" s="9"/>
      <c r="AB67" s="9"/>
      <c r="AC67" s="9"/>
      <c r="AD67" s="9"/>
      <c r="AE67" s="9"/>
      <c r="AF67" s="9"/>
      <c r="AG67" s="9"/>
      <c r="AH67" s="9"/>
      <c r="AI67" s="9"/>
      <c r="AJ67" s="9"/>
    </row>
    <row r="68" spans="1:36" x14ac:dyDescent="0.3">
      <c r="A68" s="36" t="s">
        <v>65</v>
      </c>
      <c r="B68" s="6"/>
      <c r="C68" s="6"/>
      <c r="D68" s="32"/>
      <c r="E68" s="32"/>
      <c r="F68" s="32"/>
      <c r="G68" s="32"/>
      <c r="H68" s="32"/>
      <c r="I68" s="32"/>
      <c r="J68" s="32"/>
      <c r="K68" s="32"/>
      <c r="L68" s="32"/>
      <c r="M68" s="32"/>
      <c r="N68" s="32"/>
      <c r="O68" s="9"/>
      <c r="P68" s="9"/>
      <c r="Q68" s="9"/>
      <c r="R68" s="9"/>
      <c r="S68" s="9"/>
      <c r="T68" s="9"/>
      <c r="U68" s="9"/>
      <c r="V68" s="9"/>
      <c r="W68" s="9"/>
      <c r="X68" s="33"/>
      <c r="Y68" s="33" t="str">
        <f t="shared" si="7"/>
        <v>kõrge</v>
      </c>
      <c r="Z68" s="9"/>
      <c r="AA68" s="9"/>
      <c r="AB68" s="9"/>
      <c r="AC68" s="9"/>
      <c r="AD68" s="9"/>
      <c r="AE68" s="9"/>
      <c r="AF68" s="9"/>
      <c r="AG68" s="9"/>
      <c r="AH68" s="9"/>
      <c r="AI68" s="9"/>
      <c r="AJ68" s="9"/>
    </row>
    <row r="69" spans="1:36" ht="24" x14ac:dyDescent="0.3">
      <c r="A69" s="14" t="s">
        <v>66</v>
      </c>
      <c r="B69" s="6"/>
      <c r="C69" s="6"/>
      <c r="D69" s="32"/>
      <c r="E69" s="32"/>
      <c r="F69" s="32"/>
      <c r="G69" s="32"/>
      <c r="H69" s="32"/>
      <c r="I69" s="32"/>
      <c r="J69" s="32"/>
      <c r="K69" s="32"/>
      <c r="L69" s="32"/>
      <c r="M69" s="32"/>
      <c r="N69" s="32"/>
      <c r="O69" s="9"/>
      <c r="P69" s="9"/>
      <c r="Q69" s="9"/>
      <c r="R69" s="9"/>
      <c r="S69" s="9"/>
      <c r="T69" s="9"/>
      <c r="U69" s="9"/>
      <c r="V69" s="9"/>
      <c r="W69" s="9"/>
      <c r="X69" s="33"/>
      <c r="Y69" s="33" t="str">
        <f t="shared" si="7"/>
        <v>kõrge</v>
      </c>
      <c r="Z69" s="9"/>
      <c r="AA69" s="9"/>
      <c r="AB69" s="9"/>
      <c r="AC69" s="9"/>
      <c r="AD69" s="9"/>
      <c r="AE69" s="9"/>
      <c r="AF69" s="9"/>
      <c r="AG69" s="9"/>
      <c r="AH69" s="9"/>
      <c r="AI69" s="9"/>
      <c r="AJ69" s="9"/>
    </row>
    <row r="70" spans="1:36" x14ac:dyDescent="0.3">
      <c r="A70" s="14" t="s">
        <v>53</v>
      </c>
      <c r="B70" s="6"/>
      <c r="C70" s="6"/>
      <c r="D70" s="32"/>
      <c r="E70" s="32"/>
      <c r="F70" s="32"/>
      <c r="G70" s="32"/>
      <c r="H70" s="32"/>
      <c r="I70" s="32"/>
      <c r="J70" s="32"/>
      <c r="K70" s="32"/>
      <c r="L70" s="32"/>
      <c r="M70" s="32"/>
      <c r="N70" s="32"/>
      <c r="O70" s="9"/>
      <c r="P70" s="9"/>
      <c r="Q70" s="9"/>
      <c r="R70" s="9"/>
      <c r="S70" s="9"/>
      <c r="T70" s="9"/>
      <c r="U70" s="9"/>
      <c r="V70" s="9"/>
      <c r="W70" s="9"/>
      <c r="X70" s="33"/>
      <c r="Y70" s="33" t="str">
        <f t="shared" si="7"/>
        <v>kõrge</v>
      </c>
      <c r="Z70" s="9"/>
      <c r="AA70" s="9"/>
      <c r="AB70" s="9"/>
      <c r="AC70" s="9"/>
      <c r="AD70" s="9"/>
      <c r="AE70" s="9"/>
      <c r="AF70" s="9"/>
      <c r="AG70" s="9"/>
      <c r="AH70" s="9"/>
      <c r="AI70" s="9"/>
      <c r="AJ70" s="9"/>
    </row>
    <row r="71" spans="1:36" x14ac:dyDescent="0.3">
      <c r="A71" s="14" t="s">
        <v>67</v>
      </c>
      <c r="B71" s="6"/>
      <c r="C71" s="6"/>
      <c r="D71" s="32"/>
      <c r="E71" s="32"/>
      <c r="F71" s="32"/>
      <c r="G71" s="32"/>
      <c r="H71" s="32"/>
      <c r="I71" s="32"/>
      <c r="J71" s="32"/>
      <c r="K71" s="32"/>
      <c r="L71" s="32"/>
      <c r="M71" s="32"/>
      <c r="N71" s="32"/>
      <c r="O71" s="9"/>
      <c r="P71" s="9"/>
      <c r="Q71" s="9"/>
      <c r="R71" s="9"/>
      <c r="S71" s="9"/>
      <c r="T71" s="9"/>
      <c r="U71" s="9"/>
      <c r="V71" s="9"/>
      <c r="W71" s="9"/>
      <c r="X71" s="33"/>
      <c r="Y71" s="33" t="str">
        <f t="shared" si="7"/>
        <v>kõrge</v>
      </c>
      <c r="Z71" s="9"/>
      <c r="AA71" s="9"/>
      <c r="AB71" s="9"/>
      <c r="AC71" s="9"/>
      <c r="AD71" s="9"/>
      <c r="AE71" s="9"/>
      <c r="AF71" s="9"/>
      <c r="AG71" s="9"/>
      <c r="AH71" s="9"/>
      <c r="AI71" s="9"/>
      <c r="AJ71" s="9"/>
    </row>
    <row r="72" spans="1:36" x14ac:dyDescent="0.3">
      <c r="A72" s="14" t="s">
        <v>52</v>
      </c>
      <c r="B72" s="8"/>
      <c r="C72" s="8"/>
      <c r="D72" s="8"/>
      <c r="E72" s="8"/>
      <c r="F72" s="8"/>
      <c r="G72" s="8"/>
      <c r="H72" s="8"/>
      <c r="I72" s="8"/>
      <c r="J72" s="8"/>
      <c r="K72" s="8"/>
      <c r="L72" s="8"/>
      <c r="M72" s="20"/>
      <c r="N72" s="8"/>
      <c r="O72" s="20"/>
      <c r="P72" s="20"/>
      <c r="Q72" s="20"/>
      <c r="R72" s="20"/>
      <c r="S72" s="20"/>
      <c r="T72" s="20"/>
      <c r="U72" s="20"/>
      <c r="V72" s="20"/>
      <c r="W72" s="20"/>
      <c r="X72" s="33"/>
      <c r="Y72" s="33" t="str">
        <f t="shared" si="7"/>
        <v>kõrge</v>
      </c>
      <c r="Z72" s="20"/>
      <c r="AA72" s="20"/>
      <c r="AB72" s="20"/>
      <c r="AC72" s="20"/>
      <c r="AD72" s="20"/>
      <c r="AE72" s="20"/>
      <c r="AF72" s="20"/>
      <c r="AG72" s="20"/>
      <c r="AH72" s="20"/>
      <c r="AI72" s="20"/>
      <c r="AJ72" s="20"/>
    </row>
    <row r="73" spans="1:36" x14ac:dyDescent="0.3">
      <c r="A73" s="104" t="s">
        <v>68</v>
      </c>
      <c r="B73" s="24">
        <f>B60-B61-B62-B63+B64-B65+B67+B68+B69+B70+B71+B72</f>
        <v>0</v>
      </c>
      <c r="C73" s="24">
        <f>C60-C61-C62-C63+C64-C65+C67+C68+C69+C70+C71+C72</f>
        <v>0</v>
      </c>
      <c r="D73" s="26"/>
      <c r="E73" s="26"/>
      <c r="F73" s="26"/>
      <c r="G73" s="26"/>
      <c r="H73" s="26"/>
      <c r="I73" s="26"/>
      <c r="J73" s="26"/>
      <c r="K73" s="26"/>
      <c r="L73" s="26"/>
      <c r="M73" s="25"/>
      <c r="N73" s="26"/>
      <c r="O73" s="25"/>
      <c r="P73" s="25"/>
      <c r="Q73" s="25"/>
      <c r="R73" s="25"/>
      <c r="S73" s="25"/>
      <c r="T73" s="25"/>
      <c r="U73" s="25"/>
      <c r="V73" s="25"/>
      <c r="W73" s="25"/>
      <c r="X73" s="73"/>
      <c r="Y73" s="25"/>
      <c r="Z73" s="25"/>
      <c r="AA73" s="25"/>
      <c r="AB73" s="25"/>
      <c r="AC73" s="25"/>
      <c r="AD73" s="25"/>
      <c r="AE73" s="25"/>
      <c r="AF73" s="25"/>
      <c r="AG73" s="25"/>
      <c r="AH73" s="25"/>
      <c r="AI73" s="25"/>
      <c r="AJ73" s="25"/>
    </row>
    <row r="75" spans="1:36" x14ac:dyDescent="0.3">
      <c r="A75" s="10" t="s">
        <v>69</v>
      </c>
      <c r="B75" s="16"/>
      <c r="C75" s="17"/>
      <c r="D75" s="15"/>
      <c r="E75" s="15"/>
      <c r="F75" s="15"/>
      <c r="G75" s="15"/>
      <c r="H75" s="15"/>
      <c r="I75" s="15"/>
      <c r="J75" s="15"/>
      <c r="K75" s="15"/>
      <c r="L75" s="15"/>
      <c r="M75" s="15"/>
      <c r="N75" s="15"/>
      <c r="O75" s="15"/>
      <c r="P75" s="15"/>
      <c r="Q75" s="15"/>
      <c r="R75" s="15"/>
      <c r="S75" s="15"/>
      <c r="T75" s="15"/>
      <c r="U75" s="15"/>
      <c r="V75" s="15"/>
      <c r="W75" s="15"/>
      <c r="X75" s="73"/>
      <c r="Y75" s="15"/>
      <c r="Z75" s="15"/>
      <c r="AA75" s="15"/>
      <c r="AB75" s="15"/>
      <c r="AC75" s="15"/>
      <c r="AD75" s="15"/>
      <c r="AE75" s="15"/>
      <c r="AF75" s="15"/>
      <c r="AG75" s="15"/>
      <c r="AH75" s="15"/>
      <c r="AI75" s="15"/>
      <c r="AJ75" s="15"/>
    </row>
    <row r="76" spans="1:36" x14ac:dyDescent="0.3">
      <c r="A76" s="10"/>
      <c r="B76" s="16"/>
      <c r="C76" s="17"/>
      <c r="D76" s="15"/>
      <c r="E76" s="15"/>
      <c r="F76" s="15"/>
      <c r="G76" s="15"/>
      <c r="H76" s="15"/>
      <c r="I76" s="15"/>
      <c r="J76" s="15"/>
      <c r="K76" s="15"/>
      <c r="L76" s="15"/>
      <c r="M76" s="15"/>
      <c r="N76" s="15"/>
      <c r="O76" s="15"/>
      <c r="P76" s="15"/>
      <c r="Q76" s="15"/>
      <c r="R76" s="15"/>
      <c r="S76" s="15"/>
      <c r="T76" s="15"/>
      <c r="U76" s="15"/>
      <c r="V76" s="15"/>
      <c r="W76" s="15"/>
      <c r="X76" s="73"/>
      <c r="Y76" s="15"/>
      <c r="Z76" s="15"/>
      <c r="AA76" s="15"/>
      <c r="AB76" s="15"/>
      <c r="AC76" s="15"/>
      <c r="AD76" s="15"/>
      <c r="AE76" s="15"/>
      <c r="AF76" s="15"/>
      <c r="AG76" s="15"/>
      <c r="AH76" s="15"/>
      <c r="AI76" s="15"/>
      <c r="AJ76" s="15"/>
    </row>
    <row r="77" spans="1:36" x14ac:dyDescent="0.3">
      <c r="A77" s="37" t="s">
        <v>70</v>
      </c>
      <c r="B77" s="6"/>
      <c r="C77" s="6"/>
      <c r="D77" s="32"/>
      <c r="E77" s="32"/>
      <c r="F77" s="32"/>
      <c r="G77" s="32"/>
      <c r="H77" s="32"/>
      <c r="I77" s="32"/>
      <c r="J77" s="32"/>
      <c r="K77" s="32"/>
      <c r="L77" s="32"/>
      <c r="M77" s="32"/>
      <c r="N77" s="32"/>
      <c r="O77" s="9"/>
      <c r="P77" s="9"/>
      <c r="Q77" s="9"/>
      <c r="R77" s="9"/>
      <c r="S77" s="9"/>
      <c r="T77" s="9"/>
      <c r="U77" s="9"/>
      <c r="V77" s="9"/>
      <c r="W77" s="9"/>
      <c r="X77" s="33"/>
      <c r="Y77" s="33" t="str">
        <f t="shared" ref="Y77:Y83" si="8">IF(X77="Jah","madal","kõrge")</f>
        <v>kõrge</v>
      </c>
      <c r="Z77" s="9"/>
      <c r="AA77" s="9"/>
      <c r="AB77" s="9"/>
      <c r="AC77" s="9"/>
      <c r="AD77" s="9"/>
      <c r="AE77" s="9"/>
      <c r="AF77" s="9"/>
      <c r="AG77" s="9"/>
      <c r="AH77" s="9"/>
      <c r="AI77" s="9"/>
      <c r="AJ77" s="9"/>
    </row>
    <row r="78" spans="1:36" x14ac:dyDescent="0.3">
      <c r="A78" s="13" t="s">
        <v>71</v>
      </c>
      <c r="B78" s="6"/>
      <c r="C78" s="6"/>
      <c r="D78" s="32"/>
      <c r="E78" s="32"/>
      <c r="F78" s="32"/>
      <c r="G78" s="32"/>
      <c r="H78" s="32"/>
      <c r="I78" s="32"/>
      <c r="J78" s="32"/>
      <c r="K78" s="32"/>
      <c r="L78" s="32"/>
      <c r="M78" s="32"/>
      <c r="N78" s="32"/>
      <c r="O78" s="9"/>
      <c r="P78" s="9"/>
      <c r="Q78" s="9"/>
      <c r="R78" s="9"/>
      <c r="S78" s="9"/>
      <c r="T78" s="9"/>
      <c r="U78" s="9"/>
      <c r="V78" s="9"/>
      <c r="W78" s="9"/>
      <c r="X78" s="33"/>
      <c r="Y78" s="33" t="str">
        <f t="shared" si="8"/>
        <v>kõrge</v>
      </c>
      <c r="Z78" s="9"/>
      <c r="AA78" s="9"/>
      <c r="AB78" s="9"/>
      <c r="AC78" s="9"/>
      <c r="AD78" s="9"/>
      <c r="AE78" s="9"/>
      <c r="AF78" s="9"/>
      <c r="AG78" s="9"/>
      <c r="AH78" s="9"/>
      <c r="AI78" s="9"/>
      <c r="AJ78" s="9"/>
    </row>
    <row r="79" spans="1:36" ht="24" x14ac:dyDescent="0.3">
      <c r="A79" s="14" t="s">
        <v>72</v>
      </c>
      <c r="B79" s="6"/>
      <c r="C79" s="6"/>
      <c r="D79" s="32"/>
      <c r="E79" s="32"/>
      <c r="F79" s="32"/>
      <c r="G79" s="32"/>
      <c r="H79" s="32"/>
      <c r="I79" s="32"/>
      <c r="J79" s="32"/>
      <c r="K79" s="32"/>
      <c r="L79" s="32"/>
      <c r="M79" s="32"/>
      <c r="N79" s="32"/>
      <c r="O79" s="9"/>
      <c r="P79" s="9"/>
      <c r="Q79" s="9"/>
      <c r="R79" s="9"/>
      <c r="S79" s="9"/>
      <c r="T79" s="9"/>
      <c r="U79" s="9"/>
      <c r="V79" s="9"/>
      <c r="W79" s="9"/>
      <c r="X79" s="33"/>
      <c r="Y79" s="33" t="str">
        <f t="shared" si="8"/>
        <v>kõrge</v>
      </c>
      <c r="Z79" s="9"/>
      <c r="AA79" s="9"/>
      <c r="AB79" s="9"/>
      <c r="AC79" s="9"/>
      <c r="AD79" s="9"/>
      <c r="AE79" s="9"/>
      <c r="AF79" s="9"/>
      <c r="AG79" s="9"/>
      <c r="AH79" s="9"/>
      <c r="AI79" s="9"/>
      <c r="AJ79" s="9"/>
    </row>
    <row r="80" spans="1:36" x14ac:dyDescent="0.3">
      <c r="A80" s="14" t="s">
        <v>75</v>
      </c>
      <c r="B80" s="6"/>
      <c r="C80" s="6"/>
      <c r="D80" s="32"/>
      <c r="E80" s="32"/>
      <c r="F80" s="32"/>
      <c r="G80" s="32"/>
      <c r="H80" s="32"/>
      <c r="I80" s="32"/>
      <c r="J80" s="32"/>
      <c r="K80" s="32"/>
      <c r="L80" s="32"/>
      <c r="M80" s="32"/>
      <c r="N80" s="32"/>
      <c r="O80" s="9"/>
      <c r="P80" s="9"/>
      <c r="Q80" s="9"/>
      <c r="R80" s="9"/>
      <c r="S80" s="9"/>
      <c r="T80" s="9"/>
      <c r="U80" s="9"/>
      <c r="V80" s="9"/>
      <c r="W80" s="9"/>
      <c r="X80" s="33"/>
      <c r="Y80" s="33" t="str">
        <f t="shared" si="8"/>
        <v>kõrge</v>
      </c>
      <c r="Z80" s="9"/>
      <c r="AA80" s="9"/>
      <c r="AB80" s="9"/>
      <c r="AC80" s="9"/>
      <c r="AD80" s="9"/>
      <c r="AE80" s="9"/>
      <c r="AF80" s="9"/>
      <c r="AG80" s="9"/>
      <c r="AH80" s="9"/>
      <c r="AI80" s="9"/>
      <c r="AJ80" s="9"/>
    </row>
    <row r="81" spans="1:36" x14ac:dyDescent="0.3">
      <c r="A81" s="14" t="s">
        <v>76</v>
      </c>
      <c r="B81" s="6"/>
      <c r="C81" s="6"/>
      <c r="D81" s="32"/>
      <c r="E81" s="32"/>
      <c r="F81" s="32"/>
      <c r="G81" s="32"/>
      <c r="H81" s="32"/>
      <c r="I81" s="32"/>
      <c r="J81" s="32"/>
      <c r="K81" s="32"/>
      <c r="L81" s="32"/>
      <c r="M81" s="32"/>
      <c r="N81" s="32"/>
      <c r="O81" s="9"/>
      <c r="P81" s="9"/>
      <c r="Q81" s="9"/>
      <c r="R81" s="9"/>
      <c r="S81" s="9"/>
      <c r="T81" s="9"/>
      <c r="U81" s="9"/>
      <c r="V81" s="9"/>
      <c r="W81" s="9"/>
      <c r="X81" s="33"/>
      <c r="Y81" s="33" t="str">
        <f t="shared" si="8"/>
        <v>kõrge</v>
      </c>
      <c r="Z81" s="9"/>
      <c r="AA81" s="9"/>
      <c r="AB81" s="9"/>
      <c r="AC81" s="9"/>
      <c r="AD81" s="9"/>
      <c r="AE81" s="9"/>
      <c r="AF81" s="9"/>
      <c r="AG81" s="9"/>
      <c r="AH81" s="9"/>
      <c r="AI81" s="9"/>
      <c r="AJ81" s="9"/>
    </row>
    <row r="82" spans="1:36" ht="24" x14ac:dyDescent="0.3">
      <c r="A82" s="14" t="s">
        <v>73</v>
      </c>
      <c r="B82" s="6"/>
      <c r="C82" s="6"/>
      <c r="D82" s="32"/>
      <c r="E82" s="32"/>
      <c r="F82" s="32"/>
      <c r="G82" s="32"/>
      <c r="H82" s="32"/>
      <c r="I82" s="32"/>
      <c r="J82" s="32"/>
      <c r="K82" s="32"/>
      <c r="L82" s="32"/>
      <c r="M82" s="32"/>
      <c r="N82" s="32"/>
      <c r="O82" s="9"/>
      <c r="P82" s="9"/>
      <c r="Q82" s="9"/>
      <c r="R82" s="9"/>
      <c r="S82" s="9"/>
      <c r="T82" s="9"/>
      <c r="U82" s="9"/>
      <c r="V82" s="9"/>
      <c r="W82" s="9"/>
      <c r="X82" s="33"/>
      <c r="Y82" s="33" t="str">
        <f t="shared" si="8"/>
        <v>kõrge</v>
      </c>
      <c r="Z82" s="9"/>
      <c r="AA82" s="9"/>
      <c r="AB82" s="9"/>
      <c r="AC82" s="9"/>
      <c r="AD82" s="9"/>
      <c r="AE82" s="9"/>
      <c r="AF82" s="9"/>
      <c r="AG82" s="9"/>
      <c r="AH82" s="9"/>
      <c r="AI82" s="9"/>
      <c r="AJ82" s="9"/>
    </row>
    <row r="83" spans="1:36" ht="24" x14ac:dyDescent="0.3">
      <c r="A83" s="14" t="s">
        <v>74</v>
      </c>
      <c r="B83" s="6"/>
      <c r="C83" s="6"/>
      <c r="D83" s="35"/>
      <c r="E83" s="35"/>
      <c r="F83" s="35"/>
      <c r="G83" s="35"/>
      <c r="H83" s="35"/>
      <c r="I83" s="35"/>
      <c r="J83" s="35"/>
      <c r="K83" s="35"/>
      <c r="L83" s="35"/>
      <c r="M83" s="35"/>
      <c r="N83" s="35"/>
      <c r="O83" s="9"/>
      <c r="P83" s="9"/>
      <c r="Q83" s="9"/>
      <c r="R83" s="9"/>
      <c r="S83" s="9"/>
      <c r="T83" s="9"/>
      <c r="U83" s="9"/>
      <c r="V83" s="9"/>
      <c r="W83" s="9"/>
      <c r="X83" s="18"/>
      <c r="Y83" s="18" t="str">
        <f t="shared" si="8"/>
        <v>kõrge</v>
      </c>
      <c r="Z83" s="9"/>
      <c r="AA83" s="9"/>
      <c r="AB83" s="9"/>
      <c r="AC83" s="9"/>
      <c r="AD83" s="9"/>
      <c r="AE83" s="9"/>
      <c r="AF83" s="9"/>
      <c r="AG83" s="9"/>
      <c r="AH83" s="9"/>
      <c r="AI83" s="9"/>
      <c r="AJ83" s="9"/>
    </row>
  </sheetData>
  <mergeCells count="13">
    <mergeCell ref="AM9:AU10"/>
    <mergeCell ref="AN12:AU19"/>
    <mergeCell ref="AN20:AU25"/>
    <mergeCell ref="AN26:AU29"/>
    <mergeCell ref="O10:V10"/>
    <mergeCell ref="AA10:AH10"/>
    <mergeCell ref="B1:H2"/>
    <mergeCell ref="R4:X6"/>
    <mergeCell ref="R7:X7"/>
    <mergeCell ref="O8:AJ8"/>
    <mergeCell ref="E9:W9"/>
    <mergeCell ref="X9:Y9"/>
    <mergeCell ref="Z9:AI9"/>
  </mergeCells>
  <dataValidations count="3">
    <dataValidation type="list" allowBlank="1" showInputMessage="1" showErrorMessage="1" sqref="X12:X16 X20:X26 X32:X35 X39:X42 X46:X54 X61:X73 X77:X83" xr:uid="{24630F63-2644-4E10-BB53-E1AB37F5D82C}">
      <formula1>"Jah, Ei"</formula1>
    </dataValidation>
    <dataValidation type="list" allowBlank="1" showInputMessage="1" showErrorMessage="1" sqref="D12:N16 D20:N26 D32:N35 D39:N42 D46:N52 D61:N64 D66:N71 D73:N73 D77:N83" xr:uid="{23430EA1-B5CE-4A25-B675-088723BC0CAA}">
      <formula1>"Jah"</formula1>
    </dataValidation>
    <dataValidation type="list" allowBlank="1" showInputMessage="1" showErrorMessage="1" sqref="Y4:Y6" xr:uid="{07657E78-7D17-4E6F-8910-3D336D27090B}">
      <formula1>Jah</formula1>
    </dataValidation>
  </dataValidations>
  <pageMargins left="0.7" right="0.7" top="0.75" bottom="0.75" header="0.3" footer="0.3"/>
  <pageSetup scale="37" fitToWidth="0"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834816-1025-4ECF-988E-876ECE24D946}">
          <x14:formula1>
            <xm:f>Sheet3!$A$1:$A$3</xm:f>
          </x14:formula1>
          <xm:sqref>AI39:AI42 AI46:AI48 AI50:AI52 AI12:AI16 AI32:AI35 AI20:AI26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1E5D-AD3E-4C8F-AF9E-5F3365910A30}">
  <sheetPr>
    <tabColor rgb="FF00B0F0"/>
    <pageSetUpPr fitToPage="1"/>
  </sheetPr>
  <dimension ref="A1:AK13"/>
  <sheetViews>
    <sheetView showGridLines="0" zoomScale="70" zoomScaleNormal="70" workbookViewId="0">
      <selection activeCell="R20" sqref="R20"/>
    </sheetView>
  </sheetViews>
  <sheetFormatPr defaultColWidth="8.81640625" defaultRowHeight="12" outlineLevelCol="1" x14ac:dyDescent="0.3"/>
  <cols>
    <col min="1" max="1" width="27.81640625" style="1" customWidth="1"/>
    <col min="2" max="2" width="13.1796875" style="2" customWidth="1"/>
    <col min="3" max="3" width="16.26953125" style="2" customWidth="1"/>
    <col min="4" max="4" width="13" style="2" customWidth="1"/>
    <col min="5" max="5" width="15.81640625" style="2" hidden="1" customWidth="1" outlineLevel="1"/>
    <col min="6" max="6" width="15.54296875" style="2" hidden="1" customWidth="1" outlineLevel="1"/>
    <col min="7" max="7" width="13" style="2" hidden="1" customWidth="1" outlineLevel="1"/>
    <col min="8" max="8" width="17.54296875" style="2" hidden="1" customWidth="1" outlineLevel="1"/>
    <col min="9" max="9" width="13.81640625" style="2" hidden="1" customWidth="1" outlineLevel="1"/>
    <col min="10" max="10" width="13.1796875" style="2" hidden="1" customWidth="1" outlineLevel="1"/>
    <col min="11" max="11" width="16.453125" style="2" hidden="1" customWidth="1" outlineLevel="1"/>
    <col min="12" max="12" width="20.54296875" style="2" hidden="1" customWidth="1" outlineLevel="1"/>
    <col min="13" max="13" width="14.81640625" style="1" hidden="1" customWidth="1" outlineLevel="1"/>
    <col min="14" max="14" width="13.81640625" style="2" hidden="1" customWidth="1" outlineLevel="1"/>
    <col min="15" max="15" width="3.1796875" style="1" customWidth="1" collapsed="1"/>
    <col min="16" max="22" width="3.1796875" style="1" customWidth="1"/>
    <col min="23" max="23" width="28.1796875" style="1" customWidth="1"/>
    <col min="24" max="24" width="11.453125" style="77" customWidth="1"/>
    <col min="25" max="25" width="31.26953125" style="1" customWidth="1"/>
    <col min="26" max="26" width="13.54296875" style="1" hidden="1" customWidth="1" outlineLevel="1"/>
    <col min="27" max="34" width="3.1796875" style="1" hidden="1" customWidth="1" outlineLevel="1"/>
    <col min="35" max="35" width="13.54296875" style="1" hidden="1" customWidth="1" outlineLevel="1"/>
    <col min="36" max="36" width="13.54296875" style="1" customWidth="1" collapsed="1"/>
    <col min="37" max="37" width="59.26953125" style="2" customWidth="1"/>
    <col min="38" max="16384" width="8.81640625" style="2"/>
  </cols>
  <sheetData>
    <row r="1" spans="1:37" s="27" customFormat="1" ht="14.5" customHeight="1" thickBot="1" x14ac:dyDescent="0.3">
      <c r="A1" s="50">
        <v>161</v>
      </c>
      <c r="B1" s="138" t="s">
        <v>120</v>
      </c>
      <c r="C1" s="138"/>
      <c r="D1" s="138"/>
      <c r="E1" s="138"/>
      <c r="F1" s="138"/>
      <c r="G1" s="138"/>
      <c r="H1" s="138"/>
      <c r="I1" s="51"/>
      <c r="J1" s="51"/>
      <c r="K1" s="51"/>
      <c r="L1" s="51"/>
      <c r="M1" s="23"/>
      <c r="O1" s="23"/>
      <c r="P1" s="23"/>
      <c r="Q1" s="23"/>
      <c r="R1" s="23"/>
      <c r="S1" s="23"/>
      <c r="T1" s="23"/>
      <c r="U1" s="23"/>
      <c r="V1" s="23"/>
      <c r="W1" s="23"/>
      <c r="X1" s="74"/>
      <c r="Y1" s="23"/>
      <c r="Z1" s="23"/>
      <c r="AA1" s="23"/>
      <c r="AB1" s="23"/>
      <c r="AC1" s="23"/>
      <c r="AD1" s="23"/>
      <c r="AE1" s="23"/>
      <c r="AF1" s="23"/>
      <c r="AG1" s="23"/>
      <c r="AH1" s="23"/>
      <c r="AI1" s="23"/>
      <c r="AJ1" s="23"/>
    </row>
    <row r="2" spans="1:37" s="27" customFormat="1" ht="17.5" customHeight="1" thickBot="1" x14ac:dyDescent="0.3">
      <c r="A2" s="28"/>
      <c r="B2" s="138"/>
      <c r="C2" s="138"/>
      <c r="D2" s="138"/>
      <c r="E2" s="138"/>
      <c r="F2" s="138"/>
      <c r="G2" s="138"/>
      <c r="H2" s="138"/>
      <c r="M2" s="23"/>
      <c r="O2" s="23"/>
      <c r="P2" s="23"/>
      <c r="Q2" s="23"/>
      <c r="R2" s="23"/>
      <c r="S2" s="23"/>
      <c r="T2" s="23"/>
      <c r="U2" s="23"/>
      <c r="V2" s="23"/>
      <c r="W2" s="23"/>
      <c r="X2" s="74"/>
      <c r="Y2" s="23"/>
      <c r="Z2" s="23"/>
      <c r="AA2" s="23"/>
      <c r="AB2" s="23"/>
      <c r="AC2" s="23"/>
      <c r="AD2" s="23"/>
      <c r="AE2" s="23"/>
      <c r="AF2" s="23"/>
      <c r="AG2" s="23"/>
      <c r="AH2" s="23"/>
      <c r="AI2" s="23"/>
      <c r="AJ2" s="23"/>
    </row>
    <row r="3" spans="1:37" s="27" customFormat="1" ht="13" customHeight="1" thickBot="1" x14ac:dyDescent="0.3">
      <c r="A3" s="52" t="s">
        <v>32</v>
      </c>
      <c r="B3" s="53"/>
      <c r="C3" s="54" t="s">
        <v>33</v>
      </c>
      <c r="D3" s="55" t="s">
        <v>80</v>
      </c>
      <c r="E3" s="68" t="s">
        <v>98</v>
      </c>
      <c r="M3" s="23"/>
      <c r="O3" s="23"/>
      <c r="P3" s="71"/>
      <c r="Q3" s="71"/>
      <c r="R3" s="23"/>
      <c r="S3" s="23"/>
      <c r="T3" s="23"/>
      <c r="U3" s="23"/>
      <c r="V3" s="23"/>
      <c r="W3" s="23"/>
      <c r="X3" s="74"/>
      <c r="Y3" s="23"/>
      <c r="Z3" s="23"/>
      <c r="AA3" s="71"/>
      <c r="AB3" s="71"/>
      <c r="AC3" s="71"/>
      <c r="AD3" s="71"/>
      <c r="AE3" s="71"/>
      <c r="AF3" s="71"/>
      <c r="AG3" s="71"/>
      <c r="AH3" s="71"/>
      <c r="AI3" s="23"/>
      <c r="AJ3" s="23"/>
    </row>
    <row r="4" spans="1:37" s="22" customFormat="1" ht="14.15" customHeight="1" x14ac:dyDescent="0.3">
      <c r="A4" s="65" t="s">
        <v>77</v>
      </c>
      <c r="B4" s="49"/>
      <c r="C4" s="56" t="s">
        <v>81</v>
      </c>
      <c r="D4" s="57"/>
      <c r="E4" s="58"/>
      <c r="G4" s="27"/>
      <c r="H4" s="27"/>
      <c r="I4" s="27"/>
      <c r="J4" s="27"/>
      <c r="K4" s="27"/>
      <c r="L4" s="27"/>
      <c r="M4" s="23"/>
      <c r="P4" s="69"/>
      <c r="Q4" s="69"/>
      <c r="R4" s="142" t="s">
        <v>116</v>
      </c>
      <c r="S4" s="143"/>
      <c r="T4" s="143"/>
      <c r="U4" s="143"/>
      <c r="V4" s="143"/>
      <c r="W4" s="143"/>
      <c r="X4" s="144"/>
      <c r="Y4" s="42"/>
      <c r="Z4" s="23"/>
      <c r="AA4" s="69"/>
      <c r="AB4" s="69"/>
      <c r="AC4" s="69"/>
      <c r="AD4" s="69"/>
      <c r="AE4" s="69"/>
      <c r="AF4" s="69"/>
      <c r="AG4" s="69"/>
      <c r="AH4" s="69"/>
      <c r="AI4" s="23"/>
      <c r="AJ4" s="23"/>
    </row>
    <row r="5" spans="1:37" s="22" customFormat="1" ht="12.65" customHeight="1" x14ac:dyDescent="0.3">
      <c r="A5" s="66" t="s">
        <v>78</v>
      </c>
      <c r="B5" s="31"/>
      <c r="C5" s="59" t="s">
        <v>82</v>
      </c>
      <c r="D5" s="60"/>
      <c r="E5" s="61"/>
      <c r="G5" s="27"/>
      <c r="H5" s="27"/>
      <c r="I5" s="27"/>
      <c r="J5" s="27"/>
      <c r="K5" s="27"/>
      <c r="L5" s="27"/>
      <c r="M5" s="23"/>
      <c r="P5" s="69"/>
      <c r="Q5" s="69"/>
      <c r="R5" s="145"/>
      <c r="S5" s="146"/>
      <c r="T5" s="146"/>
      <c r="U5" s="146"/>
      <c r="V5" s="146"/>
      <c r="W5" s="146"/>
      <c r="X5" s="147"/>
      <c r="Y5" s="43"/>
      <c r="Z5" s="23"/>
      <c r="AA5" s="69"/>
      <c r="AB5" s="69"/>
      <c r="AC5" s="69"/>
      <c r="AD5" s="69"/>
      <c r="AE5" s="69"/>
      <c r="AF5" s="69"/>
      <c r="AG5" s="69"/>
      <c r="AH5" s="69"/>
      <c r="AI5" s="23"/>
      <c r="AJ5" s="23"/>
    </row>
    <row r="6" spans="1:37" s="22" customFormat="1" ht="13.5" customHeight="1" thickBot="1" x14ac:dyDescent="0.35">
      <c r="A6" s="67" t="s">
        <v>79</v>
      </c>
      <c r="B6" s="48"/>
      <c r="C6" s="62" t="s">
        <v>83</v>
      </c>
      <c r="D6" s="63"/>
      <c r="E6" s="64"/>
      <c r="G6" s="27"/>
      <c r="H6" s="78"/>
      <c r="I6" s="27"/>
      <c r="J6" s="27"/>
      <c r="K6" s="27"/>
      <c r="L6" s="27"/>
      <c r="M6" s="23"/>
      <c r="N6" s="2"/>
      <c r="O6" s="2"/>
      <c r="P6" s="72"/>
      <c r="Q6" s="72"/>
      <c r="R6" s="148"/>
      <c r="S6" s="149"/>
      <c r="T6" s="149"/>
      <c r="U6" s="149"/>
      <c r="V6" s="149"/>
      <c r="W6" s="149"/>
      <c r="X6" s="150"/>
      <c r="Y6" s="43"/>
      <c r="Z6" s="23"/>
      <c r="AA6" s="72"/>
      <c r="AB6" s="72"/>
      <c r="AC6" s="72"/>
      <c r="AD6" s="72"/>
      <c r="AE6" s="72"/>
      <c r="AF6" s="72"/>
      <c r="AG6" s="72"/>
      <c r="AH6" s="72"/>
      <c r="AI6" s="23"/>
      <c r="AJ6" s="23"/>
    </row>
    <row r="7" spans="1:37" ht="15" customHeight="1" thickBot="1" x14ac:dyDescent="0.35">
      <c r="C7" s="5"/>
      <c r="D7" s="79"/>
      <c r="F7" s="22"/>
      <c r="G7" s="4"/>
      <c r="H7" s="4"/>
      <c r="I7" s="4"/>
      <c r="J7" s="4"/>
      <c r="K7" s="4"/>
      <c r="L7" s="4"/>
      <c r="M7" s="3"/>
      <c r="O7" s="72"/>
      <c r="P7" s="72"/>
      <c r="Q7" s="72"/>
      <c r="R7" s="151" t="s">
        <v>51</v>
      </c>
      <c r="S7" s="152"/>
      <c r="T7" s="152"/>
      <c r="U7" s="152"/>
      <c r="V7" s="152"/>
      <c r="W7" s="152"/>
      <c r="X7" s="153"/>
      <c r="Y7" s="90"/>
      <c r="Z7" s="3"/>
      <c r="AA7" s="72"/>
      <c r="AB7" s="72"/>
      <c r="AC7" s="72"/>
      <c r="AD7" s="72"/>
      <c r="AE7" s="72"/>
      <c r="AF7" s="72"/>
      <c r="AG7" s="72"/>
      <c r="AH7" s="72"/>
      <c r="AI7" s="3"/>
      <c r="AJ7" s="3"/>
    </row>
    <row r="8" spans="1:37" ht="15" customHeight="1" thickBot="1" x14ac:dyDescent="0.35">
      <c r="C8" s="5"/>
      <c r="D8" s="79"/>
      <c r="F8" s="22"/>
      <c r="G8" s="4"/>
      <c r="H8" s="4"/>
      <c r="I8" s="4"/>
      <c r="J8" s="4"/>
      <c r="K8" s="4"/>
      <c r="L8" s="4"/>
      <c r="M8" s="3"/>
      <c r="O8" s="157" t="s">
        <v>117</v>
      </c>
      <c r="P8" s="158"/>
      <c r="Q8" s="158"/>
      <c r="R8" s="158"/>
      <c r="S8" s="158"/>
      <c r="T8" s="158"/>
      <c r="U8" s="158"/>
      <c r="V8" s="158"/>
      <c r="W8" s="158"/>
      <c r="X8" s="158"/>
      <c r="Y8" s="158"/>
      <c r="Z8" s="158"/>
      <c r="AA8" s="158"/>
      <c r="AB8" s="158"/>
      <c r="AC8" s="158"/>
      <c r="AD8" s="158"/>
      <c r="AE8" s="158"/>
      <c r="AF8" s="158"/>
      <c r="AG8" s="158"/>
      <c r="AH8" s="158"/>
      <c r="AI8" s="158"/>
      <c r="AJ8" s="159"/>
    </row>
    <row r="9" spans="1:37" ht="12.5" thickBot="1" x14ac:dyDescent="0.35">
      <c r="A9" s="3"/>
      <c r="D9" s="72"/>
      <c r="E9" s="163" t="s">
        <v>102</v>
      </c>
      <c r="F9" s="164"/>
      <c r="G9" s="164"/>
      <c r="H9" s="164"/>
      <c r="I9" s="164"/>
      <c r="J9" s="164"/>
      <c r="K9" s="164"/>
      <c r="L9" s="164"/>
      <c r="M9" s="164"/>
      <c r="N9" s="164"/>
      <c r="O9" s="164"/>
      <c r="P9" s="164"/>
      <c r="Q9" s="164"/>
      <c r="R9" s="164"/>
      <c r="S9" s="164"/>
      <c r="T9" s="164"/>
      <c r="U9" s="164"/>
      <c r="V9" s="164"/>
      <c r="W9" s="165"/>
      <c r="X9" s="166" t="s">
        <v>105</v>
      </c>
      <c r="Y9" s="166"/>
      <c r="Z9" s="167" t="s">
        <v>39</v>
      </c>
      <c r="AA9" s="168"/>
      <c r="AB9" s="168"/>
      <c r="AC9" s="168"/>
      <c r="AD9" s="168"/>
      <c r="AE9" s="168"/>
      <c r="AF9" s="168"/>
      <c r="AG9" s="168"/>
      <c r="AH9" s="168"/>
      <c r="AI9" s="136"/>
      <c r="AJ9" s="105"/>
    </row>
    <row r="10" spans="1:37" s="86" customFormat="1" ht="61.5" customHeight="1" x14ac:dyDescent="0.35">
      <c r="A10" s="106" t="s">
        <v>0</v>
      </c>
      <c r="B10" s="83" t="s">
        <v>132</v>
      </c>
      <c r="C10" s="83" t="s">
        <v>133</v>
      </c>
      <c r="D10" s="107" t="s">
        <v>100</v>
      </c>
      <c r="E10" s="107" t="s">
        <v>114</v>
      </c>
      <c r="F10" s="107" t="s">
        <v>99</v>
      </c>
      <c r="G10" s="107" t="s">
        <v>113</v>
      </c>
      <c r="H10" s="108" t="s">
        <v>112</v>
      </c>
      <c r="I10" s="108" t="s">
        <v>111</v>
      </c>
      <c r="J10" s="108" t="s">
        <v>103</v>
      </c>
      <c r="K10" s="108" t="s">
        <v>104</v>
      </c>
      <c r="L10" s="108" t="s">
        <v>110</v>
      </c>
      <c r="M10" s="108" t="s">
        <v>115</v>
      </c>
      <c r="N10" s="107" t="s">
        <v>44</v>
      </c>
      <c r="O10" s="160" t="s">
        <v>106</v>
      </c>
      <c r="P10" s="161"/>
      <c r="Q10" s="161"/>
      <c r="R10" s="161"/>
      <c r="S10" s="161"/>
      <c r="T10" s="161"/>
      <c r="U10" s="161"/>
      <c r="V10" s="162"/>
      <c r="W10" s="109" t="s">
        <v>101</v>
      </c>
      <c r="X10" s="109" t="s">
        <v>96</v>
      </c>
      <c r="Y10" s="110" t="s">
        <v>130</v>
      </c>
      <c r="Z10" s="107" t="s">
        <v>40</v>
      </c>
      <c r="AA10" s="160" t="s">
        <v>107</v>
      </c>
      <c r="AB10" s="161"/>
      <c r="AC10" s="161"/>
      <c r="AD10" s="161"/>
      <c r="AE10" s="161"/>
      <c r="AF10" s="161"/>
      <c r="AG10" s="161"/>
      <c r="AH10" s="162"/>
      <c r="AI10" s="109" t="s">
        <v>108</v>
      </c>
      <c r="AJ10" s="85" t="s">
        <v>98</v>
      </c>
    </row>
    <row r="11" spans="1:37" ht="21" customHeight="1" x14ac:dyDescent="0.3">
      <c r="A11" s="111" t="s">
        <v>6</v>
      </c>
      <c r="B11" s="12"/>
      <c r="C11" s="12"/>
      <c r="D11" s="12"/>
      <c r="E11" s="12"/>
      <c r="F11" s="12"/>
      <c r="G11" s="12"/>
      <c r="H11" s="12"/>
      <c r="I11" s="12"/>
      <c r="J11" s="12"/>
      <c r="K11" s="12"/>
      <c r="L11" s="12"/>
      <c r="M11" s="19"/>
      <c r="N11" s="12"/>
      <c r="O11" s="11" t="s">
        <v>85</v>
      </c>
      <c r="P11" s="11" t="s">
        <v>86</v>
      </c>
      <c r="Q11" s="11" t="s">
        <v>87</v>
      </c>
      <c r="R11" s="11" t="s">
        <v>88</v>
      </c>
      <c r="S11" s="11" t="s">
        <v>89</v>
      </c>
      <c r="T11" s="11" t="s">
        <v>90</v>
      </c>
      <c r="U11" s="11" t="s">
        <v>134</v>
      </c>
      <c r="V11" s="11" t="s">
        <v>92</v>
      </c>
      <c r="W11" s="19"/>
      <c r="X11" s="73" t="s">
        <v>97</v>
      </c>
      <c r="Y11" s="11"/>
      <c r="Z11" s="19"/>
      <c r="AA11" s="11" t="s">
        <v>85</v>
      </c>
      <c r="AB11" s="11" t="s">
        <v>86</v>
      </c>
      <c r="AC11" s="11" t="s">
        <v>87</v>
      </c>
      <c r="AD11" s="11" t="s">
        <v>88</v>
      </c>
      <c r="AE11" s="11" t="s">
        <v>89</v>
      </c>
      <c r="AF11" s="11" t="s">
        <v>90</v>
      </c>
      <c r="AG11" s="11" t="s">
        <v>91</v>
      </c>
      <c r="AH11" s="11" t="s">
        <v>92</v>
      </c>
      <c r="AI11" s="19"/>
      <c r="AJ11" s="112"/>
      <c r="AK11" s="2" t="s">
        <v>119</v>
      </c>
    </row>
    <row r="12" spans="1:37" x14ac:dyDescent="0.3">
      <c r="A12" s="113" t="s">
        <v>1</v>
      </c>
      <c r="B12" s="32"/>
      <c r="C12" s="35"/>
      <c r="D12" s="32"/>
      <c r="E12" s="32"/>
      <c r="F12" s="32"/>
      <c r="G12" s="32"/>
      <c r="H12" s="32"/>
      <c r="I12" s="32"/>
      <c r="J12" s="32"/>
      <c r="K12" s="32"/>
      <c r="L12" s="32"/>
      <c r="M12" s="32"/>
      <c r="N12" s="32"/>
      <c r="O12" s="45" t="s">
        <v>95</v>
      </c>
      <c r="P12" s="46" t="s">
        <v>93</v>
      </c>
      <c r="Q12" s="44" t="s">
        <v>94</v>
      </c>
      <c r="R12" s="33"/>
      <c r="S12" s="33"/>
      <c r="T12" s="33"/>
      <c r="U12" s="33"/>
      <c r="V12" s="33"/>
      <c r="W12" s="33"/>
      <c r="X12" s="33" t="s">
        <v>35</v>
      </c>
      <c r="Y12" s="33" t="str">
        <f>IF(X12="Jah","madal","kõrge")</f>
        <v>kõrge</v>
      </c>
      <c r="Z12" s="33"/>
      <c r="AA12" s="33"/>
      <c r="AB12" s="33"/>
      <c r="AC12" s="33"/>
      <c r="AD12" s="33"/>
      <c r="AE12" s="33"/>
      <c r="AF12" s="33"/>
      <c r="AG12" s="33"/>
      <c r="AH12" s="33"/>
      <c r="AI12" s="33"/>
      <c r="AJ12" s="114"/>
      <c r="AK12" s="2" t="s">
        <v>118</v>
      </c>
    </row>
    <row r="13" spans="1:37" ht="12.5" thickBot="1" x14ac:dyDescent="0.35">
      <c r="A13" s="115" t="s">
        <v>2</v>
      </c>
      <c r="B13" s="116"/>
      <c r="C13" s="116"/>
      <c r="D13" s="116"/>
      <c r="E13" s="116"/>
      <c r="F13" s="116"/>
      <c r="G13" s="116"/>
      <c r="H13" s="116"/>
      <c r="I13" s="116"/>
      <c r="J13" s="116"/>
      <c r="K13" s="116"/>
      <c r="L13" s="116"/>
      <c r="M13" s="116"/>
      <c r="N13" s="116"/>
      <c r="O13" s="117" t="s">
        <v>93</v>
      </c>
      <c r="P13" s="118" t="s">
        <v>94</v>
      </c>
      <c r="Q13" s="119" t="s">
        <v>95</v>
      </c>
      <c r="R13" s="120"/>
      <c r="S13" s="120"/>
      <c r="T13" s="120"/>
      <c r="U13" s="120"/>
      <c r="V13" s="120"/>
      <c r="W13" s="120"/>
      <c r="X13" s="121" t="s">
        <v>34</v>
      </c>
      <c r="Y13" s="121" t="str">
        <f>IF(X13="Jah","madal","kõrge")</f>
        <v>madal</v>
      </c>
      <c r="Z13" s="122"/>
      <c r="AA13" s="121"/>
      <c r="AB13" s="121"/>
      <c r="AC13" s="121"/>
      <c r="AD13" s="121"/>
      <c r="AE13" s="121"/>
      <c r="AF13" s="121"/>
      <c r="AG13" s="121"/>
      <c r="AH13" s="121"/>
      <c r="AI13" s="122"/>
      <c r="AJ13" s="123"/>
      <c r="AK13" s="2" t="s">
        <v>131</v>
      </c>
    </row>
  </sheetData>
  <mergeCells count="9">
    <mergeCell ref="O10:V10"/>
    <mergeCell ref="AA10:AH10"/>
    <mergeCell ref="B1:H2"/>
    <mergeCell ref="R4:X6"/>
    <mergeCell ref="R7:X7"/>
    <mergeCell ref="O8:AJ8"/>
    <mergeCell ref="E9:W9"/>
    <mergeCell ref="X9:Y9"/>
    <mergeCell ref="Z9:AI9"/>
  </mergeCells>
  <dataValidations count="3">
    <dataValidation type="list" allowBlank="1" showInputMessage="1" showErrorMessage="1" sqref="Y4:Y6" xr:uid="{BEB9B3B7-B3AC-468A-8BA5-826B27B1C02E}">
      <formula1>Jah</formula1>
    </dataValidation>
    <dataValidation type="list" allowBlank="1" showInputMessage="1" showErrorMessage="1" sqref="D12:N13" xr:uid="{1E1E319B-7A3D-4C5D-A848-40A15C55E8C8}">
      <formula1>"Jah"</formula1>
    </dataValidation>
    <dataValidation type="list" allowBlank="1" showInputMessage="1" showErrorMessage="1" sqref="X12:X13" xr:uid="{CCBB4611-E8BA-49AA-A3D0-4CCB8E39A3C2}">
      <formula1>"Jah, Ei"</formula1>
    </dataValidation>
  </dataValidations>
  <pageMargins left="0.7" right="0.7" top="0.75" bottom="0.75" header="0.3" footer="0.3"/>
  <pageSetup scale="37" fitToWidth="0"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CB07ED-CD8C-40E0-996B-8FF790B5B948}">
          <x14:formula1>
            <xm:f>Sheet3!$A$1:$A$3</xm:f>
          </x14:formula1>
          <xm:sqref>AI12:AI13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workbookViewId="0">
      <selection activeCell="O8" sqref="O8"/>
    </sheetView>
  </sheetViews>
  <sheetFormatPr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election activeCell="A10" sqref="A10"/>
    </sheetView>
  </sheetViews>
  <sheetFormatPr defaultRowHeight="14.5" x14ac:dyDescent="0.35"/>
  <sheetData>
    <row r="1" spans="1:1" x14ac:dyDescent="0.35">
      <c r="A1" s="2" t="s">
        <v>41</v>
      </c>
    </row>
    <row r="2" spans="1:1" x14ac:dyDescent="0.35">
      <c r="A2" s="2" t="s">
        <v>37</v>
      </c>
    </row>
    <row r="3" spans="1:1" x14ac:dyDescent="0.35">
      <c r="A3" s="2"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B18" sqref="B18"/>
    </sheetView>
  </sheetViews>
  <sheetFormatPr defaultRowHeight="14.5" x14ac:dyDescent="0.35"/>
  <cols>
    <col min="1" max="1" width="36" customWidth="1"/>
    <col min="2" max="2" width="27.453125" customWidth="1"/>
  </cols>
  <sheetData>
    <row r="1" spans="1:1" x14ac:dyDescent="0.35">
      <c r="A1" s="1" t="s">
        <v>34</v>
      </c>
    </row>
    <row r="2" spans="1:1" x14ac:dyDescent="0.35">
      <c r="A2" s="1" t="s">
        <v>35</v>
      </c>
    </row>
    <row r="3" spans="1:1" x14ac:dyDescent="0.35">
      <c r="A3" s="1" t="s">
        <v>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6"/>
  <sheetViews>
    <sheetView workbookViewId="0">
      <selection activeCell="B18" sqref="B18"/>
    </sheetView>
  </sheetViews>
  <sheetFormatPr defaultRowHeight="14.5" x14ac:dyDescent="0.35"/>
  <sheetData>
    <row r="1" spans="1:1" x14ac:dyDescent="0.35">
      <c r="A1" t="s">
        <v>46</v>
      </c>
    </row>
    <row r="2" spans="1:1" x14ac:dyDescent="0.35">
      <c r="A2" t="s">
        <v>45</v>
      </c>
    </row>
    <row r="3" spans="1:1" x14ac:dyDescent="0.35">
      <c r="A3" t="s">
        <v>48</v>
      </c>
    </row>
    <row r="4" spans="1:1" x14ac:dyDescent="0.35">
      <c r="A4" t="s">
        <v>49</v>
      </c>
    </row>
    <row r="5" spans="1:1" x14ac:dyDescent="0.35">
      <c r="A5" t="s">
        <v>50</v>
      </c>
    </row>
    <row r="6" spans="1:1" x14ac:dyDescent="0.35">
      <c r="A6" t="s">
        <v>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B18" sqref="B18"/>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Riskihinnang FA tasemel</vt:lpstr>
      <vt:lpstr>Riskihinnang väite tase(sk1)</vt:lpstr>
      <vt:lpstr>Riskihinnang väite tase(sk2)</vt:lpstr>
      <vt:lpstr>näide</vt:lpstr>
      <vt:lpstr>väidete abivahend</vt:lpstr>
      <vt:lpstr>Sheet3</vt:lpstr>
      <vt:lpstr>Sheet2</vt:lpstr>
      <vt:lpstr>Sheet1</vt:lpstr>
      <vt:lpstr>Sheet5</vt:lpstr>
      <vt:lpstr>Jah</vt:lpstr>
      <vt:lpstr>Sheet2!Oluline</vt:lpstr>
      <vt:lpstr>parandamata_viga</vt:lpstr>
      <vt:lpstr>Parandatud</vt:lpstr>
      <vt:lpstr>Sheet2!Risk</vt:lpstr>
      <vt:lpstr>näide!Riskid</vt:lpstr>
      <vt:lpstr>'Riskihinnang väite tase(sk1)'!Riskid</vt:lpstr>
      <vt:lpstr>'Riskihinnang väite tase(sk2)'!Riskid</vt:lpstr>
      <vt:lpstr>Sheet2!Valik1</vt:lpstr>
      <vt:lpstr>Sheet2!Valik2</vt:lpstr>
      <vt:lpstr>Sheet2!Valik3</vt:lpstr>
      <vt:lpstr>Valikvastused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Kersti</dc:creator>
  <cp:lastModifiedBy>Angelika Ruubel</cp:lastModifiedBy>
  <cp:lastPrinted>2022-04-14T07:50:08Z</cp:lastPrinted>
  <dcterms:created xsi:type="dcterms:W3CDTF">2017-10-11T09:50:22Z</dcterms:created>
  <dcterms:modified xsi:type="dcterms:W3CDTF">2022-11-30T12:51:20Z</dcterms:modified>
</cp:coreProperties>
</file>